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 activeTab="4"/>
  </bookViews>
  <sheets>
    <sheet name="表1" sheetId="1" r:id="rId1"/>
    <sheet name="表2" sheetId="2" r:id="rId2"/>
    <sheet name="表3" sheetId="3" r:id="rId3"/>
    <sheet name="表4" sheetId="4" r:id="rId4"/>
    <sheet name="表5" sheetId="5" r:id="rId5"/>
    <sheet name="表6" sheetId="6" r:id="rId6"/>
    <sheet name="表7" sheetId="10" r:id="rId7"/>
    <sheet name="表8 " sheetId="9" r:id="rId8"/>
  </sheets>
  <definedNames>
    <definedName name="_GoBack" localSheetId="2">表3!$A$2</definedName>
    <definedName name="_xlnm.Print_Area" localSheetId="0">表1!$A$1:$D$30</definedName>
    <definedName name="_xlnm.Print_Area" localSheetId="1">表2!$A$1:$G$23</definedName>
    <definedName name="_xlnm.Print_Area" localSheetId="2">表3!$A$1:$F$29</definedName>
    <definedName name="_xlnm.Print_Area" localSheetId="3">表4!$A$1:$L$6</definedName>
    <definedName name="_xlnm.Print_Area" localSheetId="4">表5!$A$1:$G$23</definedName>
    <definedName name="_xlnm.Print_Area" localSheetId="5">表6!$A$1:$K$13</definedName>
    <definedName name="_xlnm.Print_Area" localSheetId="6">表7!$A$1:$M$23</definedName>
    <definedName name="_xlnm.Print_Area" localSheetId="7">'表8 '!$A$1:$U$24</definedName>
    <definedName name="_xlnm.Print_Area">#N/A</definedName>
    <definedName name="_xlnm.Print_Titles" localSheetId="6">表7!#REF!</definedName>
    <definedName name="_xlnm.Print_Titles" localSheetId="7">'表8 '!$1:$6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<sst xmlns="http://schemas.openxmlformats.org/spreadsheetml/2006/main" count="271" uniqueCount="200">
  <si>
    <t>部门财政拨款收支总表</t>
  </si>
  <si>
    <t>部门：湘潭县统计局                                                  单位：万元</t>
  </si>
  <si>
    <t>收入</t>
  </si>
  <si>
    <t>支出</t>
  </si>
  <si>
    <t>项目</t>
  </si>
  <si>
    <t>预算数</t>
  </si>
  <si>
    <t>一、一般公共预算拨款</t>
  </si>
  <si>
    <t>一、本年支出</t>
  </si>
  <si>
    <t>经费拨款</t>
  </si>
  <si>
    <t>（一）一般公共服务支出</t>
  </si>
  <si>
    <t>纳入一般公共预算管理的非税收入拨款</t>
  </si>
  <si>
    <t>（二）国防支出</t>
  </si>
  <si>
    <t>二、政府性基金收入</t>
  </si>
  <si>
    <t>（三）公共安全支出</t>
  </si>
  <si>
    <t>（四）教育支出</t>
  </si>
  <si>
    <t>（五）科学技术支出</t>
  </si>
  <si>
    <t>（六）文化体育与传媒支出</t>
  </si>
  <si>
    <t>（七）社会保障和就业支出</t>
  </si>
  <si>
    <t>（八）医疗卫生与计划生育支出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</si>
  <si>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</si>
  <si>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</si>
  <si>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</si>
  <si>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</si>
  <si>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</si>
  <si>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</si>
  <si>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</si>
  <si>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（十六）国土海洋气象等支出</t>
  </si>
  <si>
    <t>（十七）住房保障支出</t>
  </si>
  <si>
    <t>（十八）粮油物资储备支出</t>
  </si>
  <si>
    <t>（十九）其他支出</t>
  </si>
  <si>
    <t>二、结转下年</t>
  </si>
  <si>
    <t>收入总计</t>
  </si>
  <si>
    <t>支出总计</t>
  </si>
  <si>
    <t>二、年终结转结余</t>
  </si>
  <si>
    <t>收    入    总    计</t>
  </si>
  <si>
    <t>支    出    总    计</t>
  </si>
  <si>
    <t>一般公共预算支出表</t>
  </si>
  <si>
    <t>部门：湘潭县统计局                                               单位：万元</t>
  </si>
  <si>
    <t>功能分类科目</t>
  </si>
  <si>
    <t>科目编码</t>
  </si>
  <si>
    <t>科目名称</t>
  </si>
  <si>
    <t>小计</t>
  </si>
  <si>
    <t>基本支出</t>
  </si>
  <si>
    <t>项目支出</t>
  </si>
  <si>
    <t>类</t>
  </si>
  <si>
    <t>款</t>
  </si>
  <si>
    <t>项</t>
  </si>
  <si>
    <t xml:space="preserve"> 一般公共服务支出</t>
  </si>
  <si>
    <t>统计信息事务</t>
  </si>
  <si>
    <t xml:space="preserve">        行政运行</t>
  </si>
  <si>
    <t xml:space="preserve">        信息事务</t>
  </si>
  <si>
    <t xml:space="preserve">    统计管理</t>
  </si>
  <si>
    <t xml:space="preserve">    专项普查活动</t>
  </si>
  <si>
    <t>统计抽样调查</t>
  </si>
  <si>
    <t xml:space="preserve">        其他统计信息事务支出</t>
  </si>
  <si>
    <t xml:space="preserve">    社会保障和就业支出</t>
  </si>
  <si>
    <t xml:space="preserve">      行政事业单位养老支出</t>
  </si>
  <si>
    <t xml:space="preserve">        机关事业单位基本养老保险缴费支出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</si>
  <si>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</si>
  <si>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</si>
  <si>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</si>
  <si>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住房保障支出</t>
  </si>
  <si>
    <t xml:space="preserve">      住房改革支出</t>
  </si>
  <si>
    <t xml:space="preserve">        住房公积金</t>
  </si>
  <si>
    <t>合计</t>
  </si>
  <si>
    <t>一般公共预算基本支出表</t>
  </si>
  <si>
    <t>经济分类科目</t>
  </si>
  <si>
    <t>人员经费</t>
  </si>
  <si>
    <t>公用经费</t>
  </si>
  <si>
    <t>工资福利支出　</t>
  </si>
  <si>
    <t>01</t>
  </si>
  <si>
    <t>基本工资</t>
  </si>
  <si>
    <t>02</t>
  </si>
  <si>
    <t>津贴补贴</t>
  </si>
  <si>
    <t>03</t>
  </si>
  <si>
    <t>奖金</t>
  </si>
  <si>
    <t>06</t>
  </si>
  <si>
    <t>伙食补助费</t>
  </si>
  <si>
    <t>07</t>
  </si>
  <si>
    <t>绩效工资</t>
  </si>
  <si>
    <t>08</t>
  </si>
  <si>
    <t>机关事业单位基本养老保险费</t>
  </si>
  <si>
    <t>09</t>
  </si>
  <si>
    <t>职工基本医疗保险缴费</t>
  </si>
  <si>
    <t>其他社会保险缴费</t>
  </si>
  <si>
    <t>住房公积金</t>
  </si>
  <si>
    <t>商品和服务支出　</t>
  </si>
  <si>
    <t>办公费</t>
  </si>
  <si>
    <t>印刷费</t>
  </si>
  <si>
    <t>电费</t>
  </si>
  <si>
    <t>11</t>
  </si>
  <si>
    <t>差旅费</t>
  </si>
  <si>
    <t>16</t>
  </si>
  <si>
    <t>培训费</t>
  </si>
  <si>
    <t>17</t>
  </si>
  <si>
    <t>公务接待费</t>
  </si>
  <si>
    <t>27</t>
  </si>
  <si>
    <t>委托业务费</t>
  </si>
  <si>
    <t>28</t>
  </si>
  <si>
    <t>工会经费</t>
  </si>
  <si>
    <t>39</t>
  </si>
  <si>
    <t>其他交通费用</t>
  </si>
  <si>
    <t>99</t>
  </si>
  <si>
    <t>其他商品和服务支出</t>
  </si>
  <si>
    <t>对个人和家庭补助　</t>
  </si>
  <si>
    <t>奖励金</t>
  </si>
  <si>
    <r>
      <rPr>
        <sz val="20"/>
        <color rgb="FF000000"/>
        <rFont val="方正小标宋简体"/>
        <charset val="134"/>
      </rPr>
      <t>一般公共预算</t>
    </r>
    <r>
      <rPr>
        <sz val="20"/>
        <color rgb="FF000000"/>
        <rFont val="Calibri"/>
        <charset val="134"/>
      </rPr>
      <t>“</t>
    </r>
    <r>
      <rPr>
        <sz val="20"/>
        <color rgb="FF000000"/>
        <rFont val="方正小标宋简体"/>
        <charset val="134"/>
      </rPr>
      <t>三公</t>
    </r>
    <r>
      <rPr>
        <sz val="20"/>
        <color rgb="FF000000"/>
        <rFont val="Calibri"/>
        <charset val="134"/>
      </rPr>
      <t>”</t>
    </r>
    <r>
      <rPr>
        <sz val="20"/>
        <color rgb="FF000000"/>
        <rFont val="方正小标宋简体"/>
        <charset val="134"/>
      </rPr>
      <t>经费支出表</t>
    </r>
  </si>
  <si>
    <t>部门：湘潭县统计局                                                                                      单位：万元</t>
  </si>
  <si>
    <t>上年预算数</t>
  </si>
  <si>
    <t>本年预算数</t>
  </si>
  <si>
    <t>因公</t>
  </si>
  <si>
    <t>公务用车购置及运行费</t>
  </si>
  <si>
    <t>出国（境）费</t>
  </si>
  <si>
    <t>公务用车购置费</t>
  </si>
  <si>
    <t>公务用车运行费</t>
  </si>
  <si>
    <t>政府性基金预算支出表</t>
  </si>
  <si>
    <r>
      <rPr>
        <sz val="10.5"/>
        <color rgb="FF000000"/>
        <rFont val="宋体"/>
        <charset val="134"/>
      </rPr>
      <t>部门：湘潭县统计局                                                                   单位：万元</t>
    </r>
    <r>
      <rPr>
        <sz val="10.5"/>
        <color rgb="FF000000"/>
        <rFont val="Calibri"/>
        <charset val="134"/>
      </rPr>
      <t xml:space="preserve">  </t>
    </r>
  </si>
  <si>
    <t>本年政府性基金预算财政拨款支出</t>
  </si>
  <si>
    <t>本单位无此项指标安排。</t>
  </si>
  <si>
    <t>说明：无此项指标安排。</t>
  </si>
  <si>
    <t>部门收支总表</t>
  </si>
  <si>
    <t xml:space="preserve">部门：湘潭县统计局                                               </t>
  </si>
  <si>
    <t>单位:万元</t>
  </si>
  <si>
    <t>本年预算</t>
  </si>
  <si>
    <t>资金来源</t>
  </si>
  <si>
    <t>财政预算拨款</t>
  </si>
  <si>
    <t>纳入预算拨款管理的非税收入拨款</t>
  </si>
  <si>
    <t>上级补助</t>
  </si>
  <si>
    <t>政府性基金拨款</t>
  </si>
  <si>
    <t>上年结转</t>
  </si>
  <si>
    <t>财政专户管理的非税收入</t>
  </si>
  <si>
    <t>其他拨款</t>
  </si>
  <si>
    <t>收入合计</t>
  </si>
  <si>
    <t>支出合计</t>
  </si>
  <si>
    <t>一、财政预算拨款</t>
  </si>
  <si>
    <t>一、基本支出</t>
  </si>
  <si>
    <t>二、纳入预算管理的非税收入</t>
  </si>
  <si>
    <t xml:space="preserve">    工资福利支出</t>
  </si>
  <si>
    <t>三、上级补助</t>
  </si>
  <si>
    <t xml:space="preserve">    商品和服务支出</t>
  </si>
  <si>
    <t>四、政府性基金拨款</t>
  </si>
  <si>
    <t xml:space="preserve">    对个人和家庭的补助</t>
  </si>
  <si>
    <t>五、上年结转</t>
  </si>
  <si>
    <t>二、项目支出</t>
  </si>
  <si>
    <t>六、财政专户管理的非税收入</t>
  </si>
  <si>
    <t xml:space="preserve">    业务性专项</t>
  </si>
  <si>
    <t>七、其他拨款</t>
  </si>
  <si>
    <t xml:space="preserve">    项目性专项</t>
  </si>
  <si>
    <t>部门收入总表</t>
  </si>
  <si>
    <t>部门：湘潭县统计局                                                                                                                 单位：万元</t>
  </si>
  <si>
    <t>科目</t>
  </si>
  <si>
    <t>一般公共预算拨款收入</t>
  </si>
  <si>
    <t>政府性基金预算拨款收入</t>
  </si>
  <si>
    <t>事业收入</t>
  </si>
  <si>
    <t>事业单位经营收入</t>
  </si>
  <si>
    <t>上级补助收入</t>
  </si>
  <si>
    <t>下级单位上缴收入</t>
  </si>
  <si>
    <t>其他收入</t>
  </si>
  <si>
    <t>使用非财政拨款结余</t>
  </si>
  <si>
    <t>金额</t>
  </si>
  <si>
    <t>其中：教育收费</t>
  </si>
  <si>
    <t xml:space="preserve">    一般公共服务支出</t>
  </si>
  <si>
    <t xml:space="preserve">      统计信息事务</t>
  </si>
  <si>
    <t xml:space="preserve">        统计管理</t>
  </si>
  <si>
    <t xml:space="preserve">        专项普查活动</t>
  </si>
  <si>
    <t xml:space="preserve">        统计抽样调查</t>
  </si>
  <si>
    <t>部门支出总表</t>
  </si>
  <si>
    <t>单位：万元</t>
  </si>
  <si>
    <t>功能科目编码</t>
  </si>
  <si>
    <t>单位名称（科目）</t>
  </si>
  <si>
    <t>总  计</t>
  </si>
  <si>
    <t>工资福利支出</t>
  </si>
  <si>
    <t>商品和服务支出</t>
  </si>
  <si>
    <t>对个人
和家庭
的补助</t>
  </si>
  <si>
    <t>业务性专项</t>
  </si>
  <si>
    <t>项目性专项</t>
  </si>
  <si>
    <t>其他工资福利支出</t>
  </si>
  <si>
    <t>专项商品和服务支出</t>
  </si>
  <si>
    <t>专项对个人和家庭的补助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</si>
  <si>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</si>
  <si>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</si>
  <si>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</si>
  <si>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</si>
  <si>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</si>
  <si>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</si>
  <si>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湘潭县统计局</t>
  </si>
  <si>
    <t>一般公共服务支出</t>
  </si>
  <si>
    <t>行政运行</t>
  </si>
  <si>
    <t>信息事务</t>
  </si>
  <si>
    <t>统计管理</t>
  </si>
  <si>
    <t>专项普查活动</t>
  </si>
  <si>
    <t>其他统计信息事务支出</t>
  </si>
  <si>
    <t>社会保障和就业支出</t>
  </si>
  <si>
    <t>行政事业单位养老支出</t>
  </si>
  <si>
    <t>机关事业单位基本养老保险缴费支出</t>
  </si>
  <si>
    <t>卫生健康支出</t>
  </si>
  <si>
    <t>行政事业单位医疗</t>
  </si>
  <si>
    <t>行政单位医疗</t>
  </si>
  <si>
    <t>住房保障支出</t>
  </si>
  <si>
    <t>住房改革支出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</si>
</sst>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0.00_ "/>
    <numFmt numFmtId="180" formatCode="0.0%"/>
  </numFmts>
  <fonts count="5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9"/>
      <name val="SimSun"/>
      <charset val="134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9"/>
      <name val="SimSun"/>
      <charset val="134"/>
    </font>
    <font>
      <b/>
      <sz val="10"/>
      <color theme="1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20"/>
      <color indexed="8"/>
      <name val="方正小标宋简体"/>
      <charset val="134"/>
    </font>
    <font>
      <sz val="10.5"/>
      <color rgb="FF000000"/>
      <name val="宋体"/>
      <charset val="134"/>
    </font>
    <font>
      <sz val="10.5"/>
      <color indexed="8"/>
      <name val="宋体"/>
      <charset val="134"/>
    </font>
    <font>
      <sz val="12"/>
      <color indexed="8"/>
      <name val="宋体"/>
      <charset val="134"/>
    </font>
    <font>
      <sz val="10.5"/>
      <color indexed="8"/>
      <name val="Calibri"/>
      <charset val="134"/>
    </font>
    <font>
      <sz val="10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"/>
      <color rgb="FF000000"/>
      <name val="宋体"/>
      <charset val="134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  <font>
      <sz val="10.5"/>
      <color theme="1"/>
      <name val="Calibri"/>
      <charset val="134"/>
    </font>
    <font>
      <b/>
      <sz val="11"/>
      <color theme="1"/>
      <name val="宋体"/>
      <charset val="134"/>
      <scheme val="minor"/>
    </font>
    <font>
      <b/>
      <sz val="10.5"/>
      <color rgb="FF000000"/>
      <name val="Calibri"/>
      <charset val="134"/>
    </font>
    <font>
      <b/>
      <sz val="10.5"/>
      <color rgb="FF000000"/>
      <name val="宋体"/>
      <charset val="134"/>
    </font>
    <font>
      <sz val="10.5"/>
      <color rgb="FF000000"/>
      <name val="Calibri"/>
      <charset val="134"/>
    </font>
    <font>
      <b/>
      <sz val="9"/>
      <color rgb="FF000000"/>
      <name val="宋体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宋体"/>
      <charset val="1"/>
      <scheme val="minor"/>
    </font>
    <font>
      <sz val="11"/>
      <color indexed="17"/>
      <name val="宋体"/>
      <charset val="134"/>
    </font>
    <font>
      <sz val="20"/>
      <color rgb="FF000000"/>
      <name val="Calibri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8" borderId="17" applyNumberFormat="0" applyAlignment="0" applyProtection="0">
      <alignment vertical="center"/>
    </xf>
    <xf numFmtId="0" fontId="43" fillId="9" borderId="18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5" fillId="10" borderId="19" applyNumberFormat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4" fillId="0" borderId="0"/>
    <xf numFmtId="0" fontId="14" fillId="0" borderId="0">
      <alignment vertical="center"/>
    </xf>
    <xf numFmtId="0" fontId="0" fillId="0" borderId="0">
      <alignment vertical="center"/>
    </xf>
    <xf numFmtId="0" fontId="54" fillId="0" borderId="0">
      <alignment vertical="center"/>
    </xf>
    <xf numFmtId="0" fontId="55" fillId="39" borderId="0" applyNumberFormat="0" applyBorder="0" applyAlignment="0" applyProtection="0">
      <alignment vertical="center"/>
    </xf>
    <xf numFmtId="0" fontId="55" fillId="39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65">
    <xf numFmtId="0" fontId="0" fillId="0" borderId="0" xfId="0">
      <alignment vertical="center"/>
    </xf>
    <xf numFmtId="0" fontId="1" fillId="2" borderId="0" xfId="54" applyFont="1" applyFill="1" applyAlignment="1">
      <alignment vertical="center"/>
    </xf>
    <xf numFmtId="0" fontId="1" fillId="0" borderId="0" xfId="54" applyNumberFormat="1" applyFont="1" applyFill="1"/>
    <xf numFmtId="0" fontId="1" fillId="0" borderId="0" xfId="54" applyFont="1" applyFill="1"/>
    <xf numFmtId="176" fontId="1" fillId="2" borderId="0" xfId="54" applyNumberFormat="1" applyFont="1" applyFill="1" applyAlignment="1">
      <alignment horizontal="center" vertical="center"/>
    </xf>
    <xf numFmtId="177" fontId="1" fillId="2" borderId="0" xfId="54" applyNumberFormat="1" applyFont="1" applyFill="1" applyAlignment="1">
      <alignment horizontal="center" vertical="center"/>
    </xf>
    <xf numFmtId="178" fontId="1" fillId="2" borderId="0" xfId="54" applyNumberFormat="1" applyFont="1" applyFill="1" applyAlignment="1">
      <alignment horizontal="center" vertical="center"/>
    </xf>
    <xf numFmtId="0" fontId="1" fillId="2" borderId="0" xfId="54" applyFont="1" applyFill="1" applyAlignment="1">
      <alignment horizontal="center" vertical="center"/>
    </xf>
    <xf numFmtId="0" fontId="1" fillId="0" borderId="0" xfId="54" applyFont="1"/>
    <xf numFmtId="0" fontId="2" fillId="0" borderId="0" xfId="54" applyNumberFormat="1" applyFont="1" applyFill="1" applyAlignment="1" applyProtection="1">
      <alignment horizontal="center"/>
    </xf>
    <xf numFmtId="0" fontId="3" fillId="2" borderId="0" xfId="54" applyFont="1" applyFill="1" applyAlignment="1">
      <alignment horizontal="center" vertical="center"/>
    </xf>
    <xf numFmtId="0" fontId="1" fillId="2" borderId="0" xfId="54" applyNumberFormat="1" applyFont="1" applyFill="1" applyAlignment="1">
      <alignment horizontal="left" vertical="center"/>
    </xf>
    <xf numFmtId="0" fontId="1" fillId="2" borderId="0" xfId="54" applyNumberFormat="1" applyFont="1" applyFill="1" applyAlignment="1">
      <alignment horizontal="center" vertical="center"/>
    </xf>
    <xf numFmtId="0" fontId="1" fillId="2" borderId="0" xfId="54" applyNumberFormat="1" applyFont="1" applyFill="1" applyAlignment="1">
      <alignment vertical="center"/>
    </xf>
    <xf numFmtId="0" fontId="1" fillId="2" borderId="0" xfId="54" applyNumberFormat="1" applyFont="1" applyFill="1" applyAlignment="1">
      <alignment horizontal="right" vertical="center"/>
    </xf>
    <xf numFmtId="178" fontId="1" fillId="2" borderId="0" xfId="54" applyNumberFormat="1" applyFont="1" applyFill="1" applyAlignment="1">
      <alignment vertical="center"/>
    </xf>
    <xf numFmtId="0" fontId="1" fillId="2" borderId="0" xfId="54" applyNumberFormat="1" applyFont="1" applyFill="1" applyAlignment="1">
      <alignment horizontal="right"/>
    </xf>
    <xf numFmtId="0" fontId="1" fillId="3" borderId="1" xfId="54" applyNumberFormat="1" applyFont="1" applyFill="1" applyBorder="1" applyAlignment="1">
      <alignment horizontal="center" vertical="center" wrapText="1"/>
    </xf>
    <xf numFmtId="0" fontId="1" fillId="3" borderId="1" xfId="54" applyNumberFormat="1" applyFont="1" applyFill="1" applyBorder="1" applyAlignment="1" applyProtection="1">
      <alignment horizontal="center" vertical="center" wrapText="1"/>
    </xf>
    <xf numFmtId="4" fontId="1" fillId="3" borderId="1" xfId="54" applyNumberFormat="1" applyFont="1" applyFill="1" applyBorder="1" applyAlignment="1" applyProtection="1">
      <alignment horizontal="center" vertical="center" wrapText="1"/>
    </xf>
    <xf numFmtId="0" fontId="1" fillId="3" borderId="1" xfId="54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 applyProtection="1">
      <alignment horizontal="center" vertical="center"/>
    </xf>
    <xf numFmtId="179" fontId="3" fillId="0" borderId="1" xfId="60" applyNumberFormat="1" applyFont="1" applyFill="1" applyBorder="1" applyAlignment="1" applyProtection="1">
      <alignment horizontal="center" vertical="center" wrapText="1"/>
    </xf>
    <xf numFmtId="0" fontId="1" fillId="0" borderId="1" xfId="60" applyNumberFormat="1" applyFont="1" applyFill="1" applyBorder="1" applyAlignment="1" applyProtection="1">
      <alignment horizontal="center" vertical="center" wrapText="1"/>
    </xf>
    <xf numFmtId="0" fontId="1" fillId="0" borderId="0" xfId="54" applyNumberFormat="1" applyFont="1" applyFill="1" applyAlignment="1">
      <alignment horizontal="center" vertical="center"/>
    </xf>
    <xf numFmtId="0" fontId="1" fillId="0" borderId="0" xfId="54" applyFont="1" applyFill="1" applyAlignment="1">
      <alignment horizontal="center" vertical="center"/>
    </xf>
    <xf numFmtId="0" fontId="1" fillId="0" borderId="1" xfId="54" applyNumberFormat="1" applyFont="1" applyFill="1" applyBorder="1" applyAlignment="1" applyProtection="1">
      <alignment horizontal="center" vertical="center" wrapText="1"/>
    </xf>
    <xf numFmtId="179" fontId="1" fillId="0" borderId="1" xfId="60" applyNumberFormat="1" applyFont="1" applyFill="1" applyBorder="1" applyAlignment="1" applyProtection="1">
      <alignment horizontal="center" vertical="center" wrapText="1"/>
    </xf>
    <xf numFmtId="0" fontId="4" fillId="0" borderId="0" xfId="54" applyFill="1"/>
    <xf numFmtId="0" fontId="1" fillId="0" borderId="1" xfId="60" applyNumberFormat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179" fontId="1" fillId="0" borderId="1" xfId="54" applyNumberFormat="1" applyFont="1" applyFill="1" applyBorder="1" applyAlignment="1" applyProtection="1">
      <alignment horizontal="center" vertical="center" wrapText="1"/>
    </xf>
    <xf numFmtId="0" fontId="0" fillId="0" borderId="0" xfId="56">
      <alignment vertical="center"/>
    </xf>
    <xf numFmtId="0" fontId="0" fillId="0" borderId="0" xfId="56" applyAlignment="1">
      <alignment horizontal="center" vertical="center"/>
    </xf>
    <xf numFmtId="49" fontId="1" fillId="0" borderId="0" xfId="54" applyNumberFormat="1" applyFont="1" applyAlignment="1">
      <alignment horizontal="center" vertical="center"/>
    </xf>
    <xf numFmtId="0" fontId="1" fillId="0" borderId="0" xfId="54" applyFont="1" applyAlignment="1">
      <alignment horizontal="left" vertical="center"/>
    </xf>
    <xf numFmtId="178" fontId="1" fillId="0" borderId="0" xfId="54" applyNumberFormat="1" applyFont="1" applyAlignment="1">
      <alignment vertical="center"/>
    </xf>
    <xf numFmtId="0" fontId="1" fillId="0" borderId="0" xfId="54" applyFont="1" applyAlignment="1">
      <alignment vertical="center"/>
    </xf>
    <xf numFmtId="0" fontId="7" fillId="0" borderId="0" xfId="56" applyFont="1" applyAlignment="1">
      <alignment horizontal="center" vertical="center" wrapText="1"/>
    </xf>
    <xf numFmtId="0" fontId="8" fillId="0" borderId="0" xfId="56" applyFont="1" applyAlignment="1">
      <alignment horizontal="center" vertical="center" wrapText="1"/>
    </xf>
    <xf numFmtId="0" fontId="0" fillId="0" borderId="0" xfId="56" applyFont="1" applyAlignment="1">
      <alignment horizontal="center" vertical="center" wrapText="1"/>
    </xf>
    <xf numFmtId="0" fontId="0" fillId="0" borderId="0" xfId="56" applyFont="1" applyBorder="1" applyAlignment="1">
      <alignment horizontal="left" vertical="center"/>
    </xf>
    <xf numFmtId="0" fontId="0" fillId="0" borderId="0" xfId="56" applyBorder="1" applyAlignment="1">
      <alignment horizontal="left" vertical="center"/>
    </xf>
    <xf numFmtId="0" fontId="0" fillId="0" borderId="1" xfId="56" applyBorder="1" applyAlignment="1">
      <alignment horizontal="center" vertical="center" wrapText="1"/>
    </xf>
    <xf numFmtId="0" fontId="9" fillId="0" borderId="1" xfId="56" applyFont="1" applyBorder="1" applyAlignment="1">
      <alignment horizontal="center" vertical="center" wrapText="1"/>
    </xf>
    <xf numFmtId="0" fontId="10" fillId="0" borderId="1" xfId="56" applyFont="1" applyBorder="1" applyAlignment="1">
      <alignment horizontal="center" vertical="center" wrapText="1"/>
    </xf>
    <xf numFmtId="0" fontId="0" fillId="0" borderId="1" xfId="56" applyBorder="1" applyAlignment="1">
      <alignment horizontal="center" vertical="center"/>
    </xf>
    <xf numFmtId="0" fontId="11" fillId="4" borderId="1" xfId="57" applyFont="1" applyFill="1" applyBorder="1" applyAlignment="1">
      <alignment horizontal="center" vertical="center" wrapText="1"/>
    </xf>
    <xf numFmtId="4" fontId="11" fillId="4" borderId="1" xfId="57" applyNumberFormat="1" applyFont="1" applyFill="1" applyBorder="1" applyAlignment="1">
      <alignment horizontal="center" vertical="center" wrapText="1"/>
    </xf>
    <xf numFmtId="0" fontId="0" fillId="0" borderId="1" xfId="56" applyBorder="1" applyAlignment="1">
      <alignment vertical="center"/>
    </xf>
    <xf numFmtId="0" fontId="12" fillId="0" borderId="1" xfId="0" applyFont="1" applyBorder="1" applyAlignment="1">
      <alignment horizontal="left" vertical="center" wrapText="1"/>
    </xf>
    <xf numFmtId="0" fontId="11" fillId="4" borderId="1" xfId="57" applyFont="1" applyFill="1" applyBorder="1" applyAlignment="1">
      <alignment vertical="center" wrapText="1"/>
    </xf>
    <xf numFmtId="0" fontId="0" fillId="0" borderId="1" xfId="56" applyBorder="1">
      <alignment vertical="center"/>
    </xf>
    <xf numFmtId="0" fontId="6" fillId="4" borderId="1" xfId="57" applyFont="1" applyFill="1" applyBorder="1" applyAlignment="1">
      <alignment vertical="center" wrapText="1"/>
    </xf>
    <xf numFmtId="4" fontId="6" fillId="4" borderId="1" xfId="57" applyNumberFormat="1" applyFont="1" applyFill="1" applyBorder="1" applyAlignment="1">
      <alignment vertical="center" wrapText="1"/>
    </xf>
    <xf numFmtId="178" fontId="1" fillId="0" borderId="1" xfId="54" applyNumberFormat="1" applyFont="1" applyBorder="1" applyAlignment="1">
      <alignment horizontal="center" vertical="center"/>
    </xf>
    <xf numFmtId="178" fontId="1" fillId="0" borderId="1" xfId="54" applyNumberFormat="1" applyFont="1" applyBorder="1" applyAlignment="1">
      <alignment vertical="center"/>
    </xf>
    <xf numFmtId="0" fontId="1" fillId="0" borderId="1" xfId="54" applyFont="1" applyBorder="1" applyAlignment="1">
      <alignment vertical="center"/>
    </xf>
    <xf numFmtId="0" fontId="4" fillId="0" borderId="0" xfId="54"/>
    <xf numFmtId="0" fontId="2" fillId="0" borderId="0" xfId="54" applyNumberFormat="1" applyFont="1" applyFill="1" applyAlignment="1" applyProtection="1">
      <alignment horizontal="center" wrapText="1"/>
    </xf>
    <xf numFmtId="0" fontId="13" fillId="0" borderId="2" xfId="54" applyNumberFormat="1" applyFont="1" applyFill="1" applyBorder="1" applyAlignment="1" applyProtection="1">
      <alignment horizontal="left" vertical="center"/>
    </xf>
    <xf numFmtId="0" fontId="13" fillId="0" borderId="0" xfId="54" applyFont="1" applyFill="1" applyAlignment="1">
      <alignment vertical="center"/>
    </xf>
    <xf numFmtId="0" fontId="1" fillId="0" borderId="0" xfId="54" applyFont="1" applyFill="1" applyAlignment="1">
      <alignment vertical="center"/>
    </xf>
    <xf numFmtId="0" fontId="1" fillId="0" borderId="0" xfId="54" applyFont="1" applyAlignment="1">
      <alignment horizontal="center" vertical="center" wrapText="1"/>
    </xf>
    <xf numFmtId="0" fontId="1" fillId="0" borderId="0" xfId="54" applyNumberFormat="1" applyFont="1" applyFill="1" applyAlignment="1" applyProtection="1">
      <alignment horizontal="right" wrapText="1"/>
    </xf>
    <xf numFmtId="0" fontId="14" fillId="0" borderId="0" xfId="60" applyFont="1">
      <alignment vertical="center"/>
    </xf>
    <xf numFmtId="0" fontId="14" fillId="0" borderId="0" xfId="60" applyFont="1" applyFill="1">
      <alignment vertical="center"/>
    </xf>
    <xf numFmtId="0" fontId="4" fillId="0" borderId="0" xfId="54" applyFill="1" applyAlignment="1">
      <alignment vertical="center"/>
    </xf>
    <xf numFmtId="0" fontId="3" fillId="0" borderId="1" xfId="54" applyNumberFormat="1" applyFont="1" applyFill="1" applyBorder="1" applyAlignment="1">
      <alignment horizontal="right" vertical="center" wrapText="1"/>
    </xf>
    <xf numFmtId="0" fontId="4" fillId="0" borderId="1" xfId="54" applyFill="1" applyBorder="1" applyAlignment="1">
      <alignment horizontal="center" vertical="center" wrapText="1"/>
    </xf>
    <xf numFmtId="3" fontId="1" fillId="0" borderId="1" xfId="54" applyNumberFormat="1" applyFont="1" applyFill="1" applyBorder="1" applyAlignment="1">
      <alignment horizontal="right" vertical="center" wrapText="1"/>
    </xf>
    <xf numFmtId="0" fontId="14" fillId="0" borderId="0" xfId="54" applyFont="1" applyFill="1" applyAlignment="1">
      <alignment horizontal="center" vertical="center"/>
    </xf>
    <xf numFmtId="1" fontId="1" fillId="0" borderId="1" xfId="54" applyNumberFormat="1" applyFont="1" applyFill="1" applyBorder="1" applyAlignment="1">
      <alignment horizontal="left" vertical="center" wrapText="1"/>
    </xf>
    <xf numFmtId="0" fontId="1" fillId="0" borderId="1" xfId="54" applyNumberFormat="1" applyFont="1" applyFill="1" applyBorder="1" applyAlignment="1">
      <alignment horizontal="right" vertical="center" wrapText="1"/>
    </xf>
    <xf numFmtId="1" fontId="1" fillId="0" borderId="1" xfId="54" applyNumberFormat="1" applyFont="1" applyFill="1" applyBorder="1" applyAlignment="1">
      <alignment vertical="center"/>
    </xf>
    <xf numFmtId="3" fontId="4" fillId="0" borderId="1" xfId="54" applyNumberFormat="1" applyFill="1" applyBorder="1" applyAlignment="1">
      <alignment horizontal="right" vertical="center"/>
    </xf>
    <xf numFmtId="0" fontId="14" fillId="0" borderId="0" xfId="52"/>
    <xf numFmtId="0" fontId="15" fillId="0" borderId="0" xfId="52" applyFont="1" applyAlignment="1">
      <alignment horizontal="center" vertical="center"/>
    </xf>
    <xf numFmtId="0" fontId="14" fillId="0" borderId="0" xfId="52" applyAlignment="1">
      <alignment horizontal="center" vertical="center"/>
    </xf>
    <xf numFmtId="0" fontId="16" fillId="0" borderId="0" xfId="52" applyFont="1" applyBorder="1" applyAlignment="1">
      <alignment horizontal="left"/>
    </xf>
    <xf numFmtId="0" fontId="14" fillId="0" borderId="0" xfId="52" applyBorder="1" applyAlignment="1">
      <alignment horizontal="left"/>
    </xf>
    <xf numFmtId="0" fontId="17" fillId="5" borderId="1" xfId="52" applyFont="1" applyFill="1" applyBorder="1" applyAlignment="1">
      <alignment horizontal="center" vertical="center" wrapText="1"/>
    </xf>
    <xf numFmtId="0" fontId="18" fillId="0" borderId="3" xfId="52" applyFont="1" applyBorder="1" applyAlignment="1">
      <alignment horizontal="center" vertical="center" wrapText="1"/>
    </xf>
    <xf numFmtId="0" fontId="18" fillId="0" borderId="4" xfId="52" applyFont="1" applyBorder="1" applyAlignment="1">
      <alignment horizontal="center" vertical="center" wrapText="1"/>
    </xf>
    <xf numFmtId="0" fontId="18" fillId="0" borderId="5" xfId="52" applyFont="1" applyBorder="1" applyAlignment="1">
      <alignment horizontal="center" vertical="center" wrapText="1"/>
    </xf>
    <xf numFmtId="0" fontId="17" fillId="0" borderId="1" xfId="52" applyFont="1" applyBorder="1" applyAlignment="1">
      <alignment horizontal="center" vertical="center" wrapText="1"/>
    </xf>
    <xf numFmtId="0" fontId="17" fillId="0" borderId="3" xfId="52" applyFont="1" applyBorder="1" applyAlignment="1">
      <alignment horizontal="center" vertical="center" wrapText="1"/>
    </xf>
    <xf numFmtId="0" fontId="17" fillId="0" borderId="4" xfId="52" applyFont="1" applyBorder="1" applyAlignment="1">
      <alignment horizontal="center" vertical="center" wrapText="1"/>
    </xf>
    <xf numFmtId="0" fontId="17" fillId="0" borderId="5" xfId="52" applyFont="1" applyBorder="1" applyAlignment="1">
      <alignment horizontal="center" vertical="center" wrapText="1"/>
    </xf>
    <xf numFmtId="0" fontId="19" fillId="0" borderId="1" xfId="52" applyFont="1" applyBorder="1" applyAlignment="1">
      <alignment horizontal="center" vertical="center" wrapText="1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22" fillId="5" borderId="6" xfId="0" applyFont="1" applyFill="1" applyBorder="1" applyAlignment="1">
      <alignment horizontal="center" vertical="center" wrapText="1"/>
    </xf>
    <xf numFmtId="0" fontId="22" fillId="5" borderId="7" xfId="0" applyFont="1" applyFill="1" applyBorder="1" applyAlignment="1">
      <alignment horizontal="center" vertical="center" wrapText="1"/>
    </xf>
    <xf numFmtId="0" fontId="22" fillId="5" borderId="8" xfId="0" applyFont="1" applyFill="1" applyBorder="1" applyAlignment="1">
      <alignment horizontal="center" vertical="center" wrapText="1"/>
    </xf>
    <xf numFmtId="0" fontId="22" fillId="5" borderId="9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horizontal="center" vertical="center" wrapText="1"/>
    </xf>
    <xf numFmtId="179" fontId="23" fillId="0" borderId="11" xfId="0" applyNumberFormat="1" applyFont="1" applyBorder="1" applyAlignment="1">
      <alignment horizontal="center" wrapText="1"/>
    </xf>
    <xf numFmtId="179" fontId="22" fillId="0" borderId="11" xfId="0" applyNumberFormat="1" applyFont="1" applyBorder="1" applyAlignment="1">
      <alignment horizontal="center" wrapText="1"/>
    </xf>
    <xf numFmtId="179" fontId="24" fillId="0" borderId="11" xfId="0" applyNumberFormat="1" applyFont="1" applyBorder="1" applyAlignment="1">
      <alignment horizontal="center" wrapText="1"/>
    </xf>
    <xf numFmtId="0" fontId="25" fillId="0" borderId="0" xfId="0" applyFont="1" applyAlignment="1">
      <alignment horizontal="justify" vertical="center"/>
    </xf>
    <xf numFmtId="180" fontId="0" fillId="0" borderId="0" xfId="0" applyNumberFormat="1">
      <alignment vertical="center"/>
    </xf>
    <xf numFmtId="0" fontId="26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16" fillId="5" borderId="1" xfId="0" applyFont="1" applyFill="1" applyBorder="1" applyAlignment="1">
      <alignment horizontal="center" vertical="center" wrapText="1"/>
    </xf>
    <xf numFmtId="49" fontId="16" fillId="5" borderId="1" xfId="0" applyNumberFormat="1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179" fontId="27" fillId="0" borderId="1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49" fontId="29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79" fontId="29" fillId="0" borderId="1" xfId="0" applyNumberFormat="1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21" fillId="6" borderId="0" xfId="56" applyFont="1" applyFill="1" applyAlignment="1">
      <alignment horizontal="center" vertical="center"/>
    </xf>
    <xf numFmtId="0" fontId="16" fillId="0" borderId="0" xfId="56" applyFont="1" applyAlignment="1">
      <alignment horizontal="left" vertical="center"/>
    </xf>
    <xf numFmtId="0" fontId="16" fillId="5" borderId="1" xfId="56" applyFont="1" applyFill="1" applyBorder="1" applyAlignment="1">
      <alignment horizontal="center" vertical="center" wrapText="1"/>
    </xf>
    <xf numFmtId="0" fontId="12" fillId="0" borderId="1" xfId="56" applyFont="1" applyBorder="1" applyAlignment="1">
      <alignment horizontal="left" vertical="center" wrapText="1"/>
    </xf>
    <xf numFmtId="4" fontId="11" fillId="4" borderId="1" xfId="57" applyNumberFormat="1" applyFont="1" applyFill="1" applyBorder="1" applyAlignment="1">
      <alignment vertical="center" wrapText="1"/>
    </xf>
    <xf numFmtId="0" fontId="5" fillId="0" borderId="1" xfId="56" applyFont="1" applyBorder="1" applyAlignment="1">
      <alignment horizontal="center" vertical="center" wrapText="1"/>
    </xf>
    <xf numFmtId="0" fontId="6" fillId="4" borderId="1" xfId="57" applyFont="1" applyFill="1" applyBorder="1" applyAlignment="1">
      <alignment horizontal="right" vertical="center" wrapText="1"/>
    </xf>
    <xf numFmtId="0" fontId="5" fillId="0" borderId="1" xfId="56" applyFont="1" applyBorder="1" applyAlignment="1">
      <alignment horizontal="left" vertical="center" wrapText="1"/>
    </xf>
    <xf numFmtId="0" fontId="28" fillId="0" borderId="1" xfId="56" applyFont="1" applyBorder="1" applyAlignment="1">
      <alignment horizontal="left" wrapText="1"/>
    </xf>
    <xf numFmtId="0" fontId="28" fillId="0" borderId="1" xfId="56" applyFont="1" applyBorder="1" applyAlignment="1">
      <alignment horizontal="center" vertical="center" wrapText="1"/>
    </xf>
    <xf numFmtId="0" fontId="16" fillId="5" borderId="6" xfId="0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 wrapText="1"/>
    </xf>
    <xf numFmtId="0" fontId="16" fillId="5" borderId="8" xfId="0" applyFont="1" applyFill="1" applyBorder="1" applyAlignment="1">
      <alignment horizontal="center" vertical="center" wrapText="1"/>
    </xf>
    <xf numFmtId="0" fontId="16" fillId="5" borderId="9" xfId="0" applyFont="1" applyFill="1" applyBorder="1" applyAlignment="1">
      <alignment horizontal="center" vertical="center" wrapText="1"/>
    </xf>
    <xf numFmtId="0" fontId="16" fillId="5" borderId="10" xfId="0" applyFont="1" applyFill="1" applyBorder="1" applyAlignment="1">
      <alignment horizontal="center" vertical="center" wrapText="1"/>
    </xf>
    <xf numFmtId="0" fontId="16" fillId="0" borderId="9" xfId="0" applyFont="1" applyBorder="1" applyAlignment="1">
      <alignment horizontal="left" vertical="center" wrapText="1"/>
    </xf>
    <xf numFmtId="0" fontId="29" fillId="0" borderId="1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10" fontId="0" fillId="0" borderId="0" xfId="3" applyNumberFormat="1">
      <alignment vertical="center"/>
    </xf>
    <xf numFmtId="0" fontId="16" fillId="0" borderId="1" xfId="0" applyFont="1" applyBorder="1" applyAlignment="1">
      <alignment horizontal="left" vertical="center" shrinkToFit="1"/>
    </xf>
    <xf numFmtId="0" fontId="16" fillId="0" borderId="9" xfId="0" applyFont="1" applyBorder="1" applyAlignment="1">
      <alignment horizontal="left" vertical="center" shrinkToFit="1"/>
    </xf>
    <xf numFmtId="179" fontId="29" fillId="0" borderId="10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justify" vertical="center" shrinkToFit="1"/>
    </xf>
    <xf numFmtId="0" fontId="16" fillId="0" borderId="10" xfId="0" applyFont="1" applyBorder="1" applyAlignment="1">
      <alignment horizontal="right" vertical="center" wrapText="1"/>
    </xf>
    <xf numFmtId="0" fontId="16" fillId="0" borderId="10" xfId="0" applyFont="1" applyBorder="1" applyAlignment="1">
      <alignment horizontal="left" vertical="center" wrapText="1"/>
    </xf>
    <xf numFmtId="0" fontId="29" fillId="0" borderId="9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left" vertical="center" wrapText="1"/>
    </xf>
    <xf numFmtId="0" fontId="29" fillId="0" borderId="10" xfId="0" applyFont="1" applyBorder="1" applyAlignment="1">
      <alignment horizontal="left" vertical="center" wrapText="1"/>
    </xf>
    <xf numFmtId="0" fontId="28" fillId="0" borderId="9" xfId="0" applyFont="1" applyBorder="1" applyAlignment="1">
      <alignment horizontal="center" vertical="center" wrapText="1"/>
    </xf>
    <xf numFmtId="179" fontId="27" fillId="0" borderId="10" xfId="0" applyNumberFormat="1" applyFont="1" applyBorder="1" applyAlignment="1">
      <alignment horizontal="center" vertical="center" wrapText="1"/>
    </xf>
    <xf numFmtId="10" fontId="26" fillId="0" borderId="0" xfId="3" applyNumberFormat="1" applyFont="1">
      <alignment vertical="center"/>
    </xf>
    <xf numFmtId="0" fontId="31" fillId="0" borderId="9" xfId="57" applyFont="1" applyBorder="1" applyAlignment="1">
      <alignment vertical="center" wrapText="1"/>
    </xf>
    <xf numFmtId="0" fontId="31" fillId="0" borderId="1" xfId="57" applyFont="1" applyBorder="1" applyAlignment="1">
      <alignment vertical="center" wrapText="1"/>
    </xf>
    <xf numFmtId="0" fontId="31" fillId="0" borderId="10" xfId="57" applyFont="1" applyBorder="1" applyAlignment="1">
      <alignment vertical="center" wrapText="1"/>
    </xf>
    <xf numFmtId="0" fontId="32" fillId="0" borderId="9" xfId="57" applyFont="1" applyBorder="1" applyAlignment="1">
      <alignment vertical="center" wrapText="1"/>
    </xf>
    <xf numFmtId="0" fontId="32" fillId="0" borderId="1" xfId="57" applyFont="1" applyBorder="1" applyAlignment="1">
      <alignment vertical="center" wrapText="1"/>
    </xf>
    <xf numFmtId="0" fontId="33" fillId="0" borderId="1" xfId="57" applyFont="1" applyBorder="1" applyAlignment="1">
      <alignment vertical="center" wrapText="1"/>
    </xf>
    <xf numFmtId="0" fontId="32" fillId="0" borderId="10" xfId="57" applyFont="1" applyBorder="1" applyAlignment="1">
      <alignment vertical="center" wrapText="1"/>
    </xf>
    <xf numFmtId="0" fontId="28" fillId="0" borderId="12" xfId="0" applyFont="1" applyBorder="1" applyAlignment="1">
      <alignment horizontal="center" vertical="center" wrapText="1"/>
    </xf>
    <xf numFmtId="179" fontId="27" fillId="0" borderId="11" xfId="0" applyNumberFormat="1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 wrapText="1"/>
    </xf>
    <xf numFmtId="179" fontId="27" fillId="0" borderId="13" xfId="0" applyNumberFormat="1" applyFont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差_3A296D9EFED8461082DF478A3F447151" xfId="50"/>
    <cellStyle name="差_4964E60B95F24ABE839998FC3CB40DA8" xfId="51"/>
    <cellStyle name="常规 2" xfId="52"/>
    <cellStyle name="常规 2 2" xfId="53"/>
    <cellStyle name="常规 3" xfId="54"/>
    <cellStyle name="常规 4" xfId="55"/>
    <cellStyle name="常规 5" xfId="56"/>
    <cellStyle name="常规 6" xfId="57"/>
    <cellStyle name="好_3A296D9EFED8461082DF478A3F447151" xfId="58"/>
    <cellStyle name="好_4964E60B95F24ABE839998FC3CB40DA8" xfId="59"/>
    <cellStyle name="千位分隔 2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0"/>
  <sheetViews>
    <sheetView workbookViewId="0">
      <pane ySplit="3" topLeftCell="A4" activePane="bottomLeft" state="frozen"/>
      <selection/>
      <selection pane="bottomLeft" activeCell="C13" sqref="C13"/>
    </sheetView>
  </sheetViews>
  <sheetFormatPr defaultColWidth="9" defaultRowHeight="13.5" outlineLevelCol="4"/>
  <cols>
    <col min="1" max="1" width="24.75" customWidth="1"/>
    <col min="2" max="2" width="15.375" customWidth="1"/>
    <col min="3" max="3" width="24.75" customWidth="1"/>
    <col min="4" max="4" width="18.75" customWidth="1"/>
    <col min="5" max="5" width="12.625"/>
  </cols>
  <sheetData>
    <row r="1" ht="23.25" customHeight="1" spans="1:5">
      <c r="A1" s="97" t="s">
        <v>0</v>
      </c>
      <c r="B1" s="97"/>
      <c r="C1" s="97"/>
      <c r="D1" s="97"/>
    </row>
    <row r="2" ht="21" customHeight="1" spans="1:5">
      <c r="A2" s="98" t="s">
        <v>1</v>
      </c>
      <c r="B2" s="98"/>
      <c r="C2" s="98"/>
      <c r="D2" s="98"/>
    </row>
    <row r="3" ht="21" customHeight="1" spans="1:5">
      <c r="A3" s="133" t="s">
        <v>2</v>
      </c>
      <c r="B3" s="134"/>
      <c r="C3" s="134" t="s">
        <v>3</v>
      </c>
      <c r="D3" s="135"/>
    </row>
    <row r="4" ht="21" customHeight="1" spans="1:5">
      <c r="A4" s="136" t="s">
        <v>4</v>
      </c>
      <c r="B4" s="112" t="s">
        <v>5</v>
      </c>
      <c r="C4" s="112" t="s">
        <v>4</v>
      </c>
      <c r="D4" s="137" t="s">
        <v>5</v>
      </c>
    </row>
    <row r="5" ht="21" customHeight="1" spans="1:5">
      <c r="A5" s="138" t="s">
        <v>6</v>
      </c>
      <c r="B5" s="139">
        <v>392.45</v>
      </c>
      <c r="C5" s="140" t="s">
        <v>7</v>
      </c>
      <c r="D5" s="139">
        <f>SUM(D6:D24)</f>
        <v>392.45</v>
      </c>
      <c r="E5" s="141"/>
    </row>
    <row r="6" ht="29.25" customHeight="1" spans="1:5">
      <c r="A6" s="138" t="s">
        <v>8</v>
      </c>
      <c r="B6" s="139">
        <v>392.45</v>
      </c>
      <c r="C6" s="142" t="s">
        <v>9</v>
      </c>
      <c r="D6" s="139">
        <v>331.83</v>
      </c>
      <c r="E6" s="141"/>
    </row>
    <row r="7" ht="21" customHeight="1" spans="1:5">
      <c r="A7" s="143" t="s">
        <v>10</v>
      </c>
      <c r="B7" s="140"/>
      <c r="C7" s="142" t="s">
        <v>11</v>
      </c>
      <c r="D7" s="139"/>
      <c r="E7" s="141"/>
    </row>
    <row r="8" ht="21" customHeight="1" spans="1:5">
      <c r="A8" s="138" t="s">
        <v>12</v>
      </c>
      <c r="B8" s="140"/>
      <c r="C8" s="142" t="s">
        <v>13</v>
      </c>
      <c r="D8" s="139"/>
      <c r="E8" s="141"/>
    </row>
    <row r="9" ht="21" customHeight="1" spans="1:5">
      <c r="A9" s="138"/>
      <c r="B9" s="140"/>
      <c r="C9" s="142" t="s">
        <v>14</v>
      </c>
      <c r="D9" s="139"/>
      <c r="E9" s="141"/>
    </row>
    <row r="10" ht="21" customHeight="1" spans="1:5">
      <c r="A10" s="138"/>
      <c r="B10" s="140"/>
      <c r="C10" s="142" t="s">
        <v>15</v>
      </c>
      <c r="D10" s="139"/>
      <c r="E10" s="141"/>
    </row>
    <row r="11" ht="21" customHeight="1" spans="1:5">
      <c r="A11" s="138"/>
      <c r="B11" s="140"/>
      <c r="C11" s="142" t="s">
        <v>16</v>
      </c>
      <c r="D11" s="139"/>
      <c r="E11" s="141"/>
    </row>
    <row r="12" ht="28.5" customHeight="1" spans="1:5">
      <c r="A12" s="138"/>
      <c r="B12" s="140"/>
      <c r="C12" s="142" t="s">
        <v>17</v>
      </c>
      <c r="D12" s="144">
        <v>24.8</v>
      </c>
      <c r="E12" s="141"/>
    </row>
    <row r="13" ht="21" customHeight="1" spans="1:5">
      <c r="A13" s="138"/>
      <c r="B13" s="140"/>
      <c r="C13" s="142" t="s">
        <v>18</v>
      </c>
      <c r="D13" s="139">
        <v>15.02</v>
      </c>
      <c r="E13" s="141"/>
    </row>
    <row r="14" ht="21" customHeight="1" spans="1:5">
      <c r="A14" s="138"/>
      <c r="B14" s="140"/>
      <c r="C14" s="142" t="s">
        <v>19</v>
      </c>
      <c r="D14" s="139"/>
      <c r="E14" s="141"/>
    </row>
    <row r="15" ht="21" customHeight="1" spans="1:5">
      <c r="A15" s="138"/>
      <c r="B15" s="140"/>
      <c r="C15" s="142" t="s">
        <v>20</v>
      </c>
      <c r="D15" s="139"/>
      <c r="E15" s="141"/>
    </row>
    <row r="16" ht="21" customHeight="1" spans="1:5">
      <c r="A16" s="138"/>
      <c r="B16" s="140"/>
      <c r="C16" s="145" t="s">
        <v>21</v>
      </c>
      <c r="D16" s="139"/>
      <c r="E16" s="141"/>
    </row>
    <row r="17" ht="21" customHeight="1" spans="1:5">
      <c r="A17" s="138"/>
      <c r="B17" s="140"/>
      <c r="C17" s="142" t="s">
        <v>22</v>
      </c>
      <c r="D17" s="139"/>
      <c r="E17" s="141"/>
    </row>
    <row r="18" ht="21" customHeight="1" spans="1:5">
      <c r="A18" s="138"/>
      <c r="B18" s="140"/>
      <c r="C18" s="142" t="s">
        <v>23</v>
      </c>
      <c r="D18" s="139"/>
      <c r="E18" s="141"/>
    </row>
    <row r="19" ht="21" customHeight="1" spans="1:5">
      <c r="A19" s="138"/>
      <c r="B19" s="140"/>
      <c r="C19" s="142" t="s">
        <v>24</v>
      </c>
      <c r="D19" s="139"/>
      <c r="E19" s="141"/>
    </row>
    <row r="20" ht="21" customHeight="1" spans="1:5">
      <c r="A20" s="138"/>
      <c r="B20" s="140"/>
      <c r="C20" s="142" t="s">
        <v>25</v>
      </c>
      <c r="D20" s="139"/>
      <c r="E20" s="141"/>
    </row>
    <row r="21" ht="21" customHeight="1" spans="1:5">
      <c r="A21" s="138"/>
      <c r="B21" s="140"/>
      <c r="C21" s="142" t="s">
        <v>26</v>
      </c>
      <c r="D21" s="139"/>
      <c r="E21" s="141"/>
    </row>
    <row r="22" ht="21" customHeight="1" spans="1:5">
      <c r="A22" s="138"/>
      <c r="B22" s="140"/>
      <c r="C22" s="142" t="s">
        <v>27</v>
      </c>
      <c r="D22" s="144">
        <v>20.8</v>
      </c>
      <c r="E22" s="141"/>
    </row>
    <row r="23" ht="21" customHeight="1" spans="1:5">
      <c r="A23" s="138"/>
      <c r="B23" s="140"/>
      <c r="C23" s="142" t="s">
        <v>28</v>
      </c>
      <c r="D23" s="146"/>
      <c r="E23" s="141"/>
    </row>
    <row r="24" ht="21" customHeight="1" spans="1:5">
      <c r="A24" s="138"/>
      <c r="B24" s="140"/>
      <c r="C24" s="142" t="s">
        <v>29</v>
      </c>
      <c r="D24" s="147"/>
      <c r="E24" s="141"/>
    </row>
    <row r="25" ht="21" customHeight="1" spans="1:5">
      <c r="A25" s="148"/>
      <c r="B25" s="149"/>
      <c r="C25" s="140" t="s">
        <v>30</v>
      </c>
      <c r="D25" s="150"/>
      <c r="E25" s="141"/>
    </row>
    <row r="26" s="122" customFormat="1" ht="16.5" customHeight="1" spans="1:5">
      <c r="A26" s="151" t="s">
        <v>31</v>
      </c>
      <c r="B26" s="114">
        <f>SUM(B5)</f>
        <v>392.45</v>
      </c>
      <c r="C26" s="115" t="s">
        <v>32</v>
      </c>
      <c r="D26" s="152">
        <f>SUM(D6:D25)</f>
        <v>392.45</v>
      </c>
      <c r="E26" s="153"/>
    </row>
    <row r="27" ht="16.5" customHeight="1" spans="1:5">
      <c r="A27" s="154"/>
      <c r="B27" s="155"/>
      <c r="C27" s="155"/>
      <c r="D27" s="156"/>
    </row>
    <row r="28" customFormat="1" ht="16.5" customHeight="1" spans="1:5">
      <c r="A28" s="157"/>
      <c r="B28" s="158"/>
      <c r="C28" s="159" t="s">
        <v>33</v>
      </c>
      <c r="D28" s="160"/>
    </row>
    <row r="29" ht="16.5" customHeight="1" spans="1:5">
      <c r="A29" s="157"/>
      <c r="B29" s="158"/>
      <c r="C29" s="158"/>
      <c r="D29" s="160"/>
    </row>
    <row r="30" s="122" customFormat="1" ht="16.5" customHeight="1" spans="1:5">
      <c r="A30" s="161" t="s">
        <v>34</v>
      </c>
      <c r="B30" s="162">
        <f>B26</f>
        <v>392.45</v>
      </c>
      <c r="C30" s="163" t="s">
        <v>35</v>
      </c>
      <c r="D30" s="164">
        <f>D26</f>
        <v>392.45</v>
      </c>
    </row>
  </sheetData>
  <mergeCells count="4">
    <mergeCell ref="A1:D1"/>
    <mergeCell ref="A2:D2"/>
    <mergeCell ref="A3:B3"/>
    <mergeCell ref="C3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23"/>
  <sheetViews>
    <sheetView workbookViewId="0">
      <pane ySplit="4" topLeftCell="A15" activePane="bottomLeft" state="frozen"/>
      <selection/>
      <selection pane="bottomLeft" activeCell="G23" sqref="G23"/>
    </sheetView>
  </sheetViews>
  <sheetFormatPr defaultColWidth="9" defaultRowHeight="13.5" outlineLevelCol="6"/>
  <cols>
    <col min="1" max="3" width="5.375" customWidth="1"/>
    <col min="4" max="4" width="21.125" customWidth="1"/>
    <col min="5" max="7" width="13" customWidth="1"/>
  </cols>
  <sheetData>
    <row r="1" ht="27.75" customHeight="1" spans="1:7">
      <c r="A1" s="123" t="s">
        <v>36</v>
      </c>
      <c r="B1" s="123"/>
      <c r="C1" s="123"/>
      <c r="D1" s="123"/>
      <c r="E1" s="123"/>
      <c r="F1" s="123"/>
      <c r="G1" s="123"/>
    </row>
    <row r="2" ht="21" customHeight="1" spans="1:7">
      <c r="A2" s="124" t="s">
        <v>37</v>
      </c>
      <c r="B2" s="124"/>
      <c r="C2" s="124"/>
      <c r="D2" s="124"/>
      <c r="E2" s="124"/>
      <c r="F2" s="124"/>
      <c r="G2" s="124"/>
    </row>
    <row r="3" ht="21" customHeight="1" spans="1:7">
      <c r="A3" s="125" t="s">
        <v>38</v>
      </c>
      <c r="B3" s="125"/>
      <c r="C3" s="125"/>
      <c r="D3" s="125"/>
      <c r="E3" s="125" t="s">
        <v>5</v>
      </c>
      <c r="F3" s="125"/>
      <c r="G3" s="125"/>
    </row>
    <row r="4" ht="21" customHeight="1" spans="1:7">
      <c r="A4" s="125" t="s">
        <v>39</v>
      </c>
      <c r="B4" s="125"/>
      <c r="C4" s="125"/>
      <c r="D4" s="125" t="s">
        <v>40</v>
      </c>
      <c r="E4" s="125" t="s">
        <v>41</v>
      </c>
      <c r="F4" s="125" t="s">
        <v>42</v>
      </c>
      <c r="G4" s="125" t="s">
        <v>43</v>
      </c>
    </row>
    <row r="5" ht="26.25" customHeight="1" spans="1:7">
      <c r="A5" s="125" t="s">
        <v>44</v>
      </c>
      <c r="B5" s="125" t="s">
        <v>45</v>
      </c>
      <c r="C5" s="125" t="s">
        <v>46</v>
      </c>
      <c r="D5" s="125"/>
      <c r="E5" s="125"/>
      <c r="F5" s="125"/>
      <c r="G5" s="125"/>
    </row>
    <row r="6" s="122" customFormat="1" ht="26.25" customHeight="1" spans="1:7">
      <c r="A6" s="126">
        <v>201</v>
      </c>
      <c r="B6" s="126"/>
      <c r="C6" s="126"/>
      <c r="D6" s="52" t="s">
        <v>47</v>
      </c>
      <c r="E6" s="127">
        <f>SUM(F6:G6)</f>
        <v>331.83</v>
      </c>
      <c r="F6" s="127">
        <v>200.94</v>
      </c>
      <c r="G6" s="127">
        <v>130.89</v>
      </c>
    </row>
    <row r="7" s="122" customFormat="1" ht="26.25" customHeight="1" spans="1:7">
      <c r="A7" s="126">
        <v>20105</v>
      </c>
      <c r="B7" s="126"/>
      <c r="C7" s="126"/>
      <c r="D7" s="52" t="s">
        <v>48</v>
      </c>
      <c r="E7" s="127">
        <f>SUM(F7:G7)</f>
        <v>331.83</v>
      </c>
      <c r="F7" s="127">
        <f>SUM(F8:F13)</f>
        <v>200.94</v>
      </c>
      <c r="G7" s="127">
        <f>SUM(G8:G13)</f>
        <v>130.89</v>
      </c>
    </row>
    <row r="8" ht="26.25" customHeight="1" spans="1:7">
      <c r="A8" s="128">
        <v>2010501</v>
      </c>
      <c r="B8" s="128"/>
      <c r="C8" s="128"/>
      <c r="D8" s="129" t="s">
        <v>49</v>
      </c>
      <c r="E8" s="59">
        <f>SUM(F8:G8)</f>
        <v>200.94</v>
      </c>
      <c r="F8" s="59">
        <v>200.94</v>
      </c>
      <c r="G8" s="59"/>
    </row>
    <row r="9" ht="26.25" customHeight="1" spans="1:7">
      <c r="A9" s="128">
        <v>2010504</v>
      </c>
      <c r="B9" s="128"/>
      <c r="C9" s="128"/>
      <c r="D9" s="129" t="s">
        <v>50</v>
      </c>
      <c r="E9" s="59">
        <f t="shared" ref="E9:E22" si="0">SUM(F9:G9)</f>
        <v>85.49</v>
      </c>
      <c r="F9" s="59"/>
      <c r="G9" s="59">
        <v>85.49</v>
      </c>
    </row>
    <row r="10" customFormat="1" ht="26.25" customHeight="1" spans="1:7">
      <c r="A10" s="128">
        <v>2010506</v>
      </c>
      <c r="B10" s="128"/>
      <c r="C10" s="128"/>
      <c r="D10" s="129" t="s">
        <v>51</v>
      </c>
      <c r="E10" s="59">
        <f t="shared" si="0"/>
        <v>20.7</v>
      </c>
      <c r="F10" s="59"/>
      <c r="G10" s="59">
        <v>20.7</v>
      </c>
    </row>
    <row r="11" customFormat="1" ht="26.25" customHeight="1" spans="1:7">
      <c r="A11" s="128">
        <v>2010507</v>
      </c>
      <c r="B11" s="128"/>
      <c r="C11" s="128"/>
      <c r="D11" s="129" t="s">
        <v>52</v>
      </c>
      <c r="E11" s="59">
        <f t="shared" si="0"/>
        <v>18</v>
      </c>
      <c r="F11" s="59"/>
      <c r="G11" s="59">
        <v>18</v>
      </c>
    </row>
    <row r="12" customFormat="1" ht="26.25" customHeight="1" spans="1:7">
      <c r="A12" s="128">
        <v>2010508</v>
      </c>
      <c r="B12" s="128"/>
      <c r="C12" s="128"/>
      <c r="D12" s="129" t="s">
        <v>53</v>
      </c>
      <c r="E12" s="59">
        <f t="shared" si="0"/>
        <v>0.9</v>
      </c>
      <c r="F12" s="59"/>
      <c r="G12" s="59">
        <v>0.9</v>
      </c>
    </row>
    <row r="13" ht="26.25" customHeight="1" spans="1:7">
      <c r="A13" s="128">
        <v>2010599</v>
      </c>
      <c r="B13" s="128"/>
      <c r="C13" s="128"/>
      <c r="D13" s="129" t="s">
        <v>54</v>
      </c>
      <c r="E13" s="59">
        <f t="shared" si="0"/>
        <v>5.8</v>
      </c>
      <c r="F13" s="59"/>
      <c r="G13" s="59">
        <v>5.8</v>
      </c>
    </row>
    <row r="14" s="122" customFormat="1" ht="26.25" customHeight="1" spans="1:7">
      <c r="A14" s="126">
        <v>208</v>
      </c>
      <c r="B14" s="126"/>
      <c r="C14" s="126"/>
      <c r="D14" s="56" t="s">
        <v>55</v>
      </c>
      <c r="E14" s="127">
        <f t="shared" si="0"/>
        <v>24.8</v>
      </c>
      <c r="F14" s="127">
        <v>24.8</v>
      </c>
      <c r="G14" s="127"/>
    </row>
    <row r="15" s="122" customFormat="1" ht="26.25" customHeight="1" spans="1:7">
      <c r="A15" s="126">
        <v>20805</v>
      </c>
      <c r="B15" s="126"/>
      <c r="C15" s="126"/>
      <c r="D15" s="56" t="s">
        <v>56</v>
      </c>
      <c r="E15" s="127">
        <f t="shared" si="0"/>
        <v>24.8</v>
      </c>
      <c r="F15" s="127">
        <v>24.8</v>
      </c>
      <c r="G15" s="127"/>
    </row>
    <row r="16" ht="26.25" customHeight="1" spans="1:7">
      <c r="A16" s="130">
        <v>2080505</v>
      </c>
      <c r="B16" s="130"/>
      <c r="C16" s="130"/>
      <c r="D16" s="129" t="s">
        <v>57</v>
      </c>
      <c r="E16" s="59">
        <f t="shared" si="0"/>
        <v>24.8</v>
      </c>
      <c r="F16" s="59">
        <v>24.8</v>
      </c>
      <c r="G16" s="59"/>
    </row>
    <row r="17" s="122" customFormat="1" ht="26.25" customHeight="1" spans="1:7">
      <c r="A17" s="126">
        <v>210</v>
      </c>
      <c r="B17" s="126"/>
      <c r="C17" s="126"/>
      <c r="D17" s="56" t="s">
        <v>58</v>
      </c>
      <c r="E17" s="127">
        <f t="shared" si="0"/>
        <v>15.02</v>
      </c>
      <c r="F17" s="127">
        <v>15.02</v>
      </c>
      <c r="G17" s="127"/>
    </row>
    <row r="18" s="122" customFormat="1" ht="26.25" customHeight="1" spans="1:7">
      <c r="A18" s="126">
        <v>21011</v>
      </c>
      <c r="B18" s="126"/>
      <c r="C18" s="126"/>
      <c r="D18" s="56" t="s">
        <v>59</v>
      </c>
      <c r="E18" s="127">
        <f t="shared" si="0"/>
        <v>15.02</v>
      </c>
      <c r="F18" s="127">
        <v>15.02</v>
      </c>
      <c r="G18" s="127"/>
    </row>
    <row r="19" ht="26.25" customHeight="1" spans="1:7">
      <c r="A19" s="128">
        <v>2101101</v>
      </c>
      <c r="B19" s="128"/>
      <c r="C19" s="128"/>
      <c r="D19" s="129" t="s">
        <v>60</v>
      </c>
      <c r="E19" s="59">
        <f t="shared" si="0"/>
        <v>15.02</v>
      </c>
      <c r="F19" s="59">
        <v>15.02</v>
      </c>
      <c r="G19" s="59"/>
    </row>
    <row r="20" s="122" customFormat="1" ht="26.25" customHeight="1" spans="1:7">
      <c r="A20" s="126">
        <v>221</v>
      </c>
      <c r="B20" s="126"/>
      <c r="C20" s="126"/>
      <c r="D20" s="56" t="s">
        <v>61</v>
      </c>
      <c r="E20" s="127">
        <f t="shared" si="0"/>
        <v>20.8</v>
      </c>
      <c r="F20" s="127">
        <v>20.8</v>
      </c>
      <c r="G20" s="127"/>
    </row>
    <row r="21" s="122" customFormat="1" ht="26.25" customHeight="1" spans="1:7">
      <c r="A21" s="126">
        <v>22102</v>
      </c>
      <c r="B21" s="126"/>
      <c r="C21" s="126"/>
      <c r="D21" s="56" t="s">
        <v>62</v>
      </c>
      <c r="E21" s="127">
        <f t="shared" si="0"/>
        <v>20.8</v>
      </c>
      <c r="F21" s="127">
        <v>20.8</v>
      </c>
      <c r="G21" s="127"/>
    </row>
    <row r="22" ht="26.25" customHeight="1" spans="1:7">
      <c r="A22" s="128">
        <v>2210201</v>
      </c>
      <c r="B22" s="128"/>
      <c r="C22" s="128"/>
      <c r="D22" s="129" t="s">
        <v>63</v>
      </c>
      <c r="E22" s="59">
        <f t="shared" si="0"/>
        <v>20.8</v>
      </c>
      <c r="F22" s="59">
        <v>20.8</v>
      </c>
      <c r="G22" s="59"/>
    </row>
    <row r="23" s="122" customFormat="1" ht="21" customHeight="1" spans="1:7">
      <c r="A23" s="131"/>
      <c r="B23" s="131"/>
      <c r="C23" s="131"/>
      <c r="D23" s="132" t="s">
        <v>64</v>
      </c>
      <c r="E23" s="127">
        <f>E6+E14+E17+E20</f>
        <v>392.45</v>
      </c>
      <c r="F23" s="127">
        <f>F6+F14+F17+F20</f>
        <v>261.56</v>
      </c>
      <c r="G23" s="127">
        <f>G6+G14+G17+G20</f>
        <v>130.89</v>
      </c>
    </row>
  </sheetData>
  <mergeCells count="27">
    <mergeCell ref="A1:G1"/>
    <mergeCell ref="A2:G2"/>
    <mergeCell ref="A3:D3"/>
    <mergeCell ref="E3:G3"/>
    <mergeCell ref="A4:C4"/>
    <mergeCell ref="A6:C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D4:D5"/>
    <mergeCell ref="E4:E5"/>
    <mergeCell ref="F4:F5"/>
    <mergeCell ref="G4:G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F29"/>
  <sheetViews>
    <sheetView workbookViewId="0">
      <pane ySplit="5" topLeftCell="A6" activePane="bottomLeft" state="frozen"/>
      <selection/>
      <selection pane="bottomLeft" activeCell="D26" sqref="D26"/>
    </sheetView>
  </sheetViews>
  <sheetFormatPr defaultColWidth="9" defaultRowHeight="13.5" outlineLevelCol="5"/>
  <cols>
    <col min="1" max="1" width="6.5" customWidth="1"/>
    <col min="2" max="2" width="7.5" style="111" customWidth="1"/>
    <col min="3" max="3" width="25.5" customWidth="1"/>
    <col min="4" max="4" width="11.625" customWidth="1"/>
    <col min="5" max="5" width="12" customWidth="1"/>
  </cols>
  <sheetData>
    <row r="1" ht="27" spans="1:6">
      <c r="A1" s="97" t="s">
        <v>65</v>
      </c>
      <c r="B1" s="97"/>
      <c r="C1" s="97"/>
      <c r="D1" s="97"/>
      <c r="E1" s="97"/>
      <c r="F1" s="97"/>
    </row>
    <row r="2" spans="1:6">
      <c r="A2" s="98" t="s">
        <v>37</v>
      </c>
    </row>
    <row r="3" ht="21" customHeight="1" spans="1:6">
      <c r="A3" s="112" t="s">
        <v>66</v>
      </c>
      <c r="B3" s="112"/>
      <c r="C3" s="112"/>
      <c r="D3" s="112" t="s">
        <v>42</v>
      </c>
      <c r="E3" s="112"/>
      <c r="F3" s="112"/>
    </row>
    <row r="4" ht="21" customHeight="1" spans="1:6">
      <c r="A4" s="112" t="s">
        <v>39</v>
      </c>
      <c r="B4" s="112"/>
      <c r="C4" s="112" t="s">
        <v>40</v>
      </c>
      <c r="D4" s="112" t="s">
        <v>64</v>
      </c>
      <c r="E4" s="112" t="s">
        <v>67</v>
      </c>
      <c r="F4" s="112" t="s">
        <v>68</v>
      </c>
    </row>
    <row r="5" ht="21" customHeight="1" spans="1:6">
      <c r="A5" s="112" t="s">
        <v>44</v>
      </c>
      <c r="B5" s="113" t="s">
        <v>45</v>
      </c>
      <c r="C5" s="112"/>
      <c r="D5" s="112"/>
      <c r="E5" s="112"/>
      <c r="F5" s="112"/>
    </row>
    <row r="6" ht="32.25" customHeight="1" spans="1:6">
      <c r="A6" s="114">
        <v>301</v>
      </c>
      <c r="B6" s="114"/>
      <c r="C6" s="115" t="s">
        <v>69</v>
      </c>
      <c r="D6" s="114">
        <f>E6+F6</f>
        <v>233.62</v>
      </c>
      <c r="E6" s="115">
        <f>SUM(E7:E15)</f>
        <v>233.62</v>
      </c>
      <c r="F6" s="116">
        <f>SUM(F7:F15)</f>
        <v>0</v>
      </c>
    </row>
    <row r="7" ht="21" customHeight="1" spans="1:6">
      <c r="A7" s="117">
        <v>301</v>
      </c>
      <c r="B7" s="118" t="s">
        <v>70</v>
      </c>
      <c r="C7" s="119" t="s">
        <v>71</v>
      </c>
      <c r="D7" s="114">
        <f t="shared" ref="D7:D16" si="0">E7+F7</f>
        <v>78.16</v>
      </c>
      <c r="E7" s="120">
        <v>78.16</v>
      </c>
      <c r="F7" s="117"/>
    </row>
    <row r="8" ht="21" customHeight="1" spans="1:6">
      <c r="A8" s="117">
        <v>301</v>
      </c>
      <c r="B8" s="118" t="s">
        <v>72</v>
      </c>
      <c r="C8" s="119" t="s">
        <v>73</v>
      </c>
      <c r="D8" s="114">
        <f t="shared" si="0"/>
        <v>22.4</v>
      </c>
      <c r="E8" s="120">
        <v>22.4</v>
      </c>
      <c r="F8" s="117"/>
    </row>
    <row r="9" ht="21" customHeight="1" spans="1:6">
      <c r="A9" s="117">
        <v>301</v>
      </c>
      <c r="B9" s="118" t="s">
        <v>74</v>
      </c>
      <c r="C9" s="119" t="s">
        <v>75</v>
      </c>
      <c r="D9" s="114">
        <f t="shared" si="0"/>
        <v>45.61</v>
      </c>
      <c r="E9" s="120">
        <v>45.61</v>
      </c>
      <c r="F9" s="117"/>
    </row>
    <row r="10" ht="21" customHeight="1" spans="1:6">
      <c r="A10" s="117">
        <v>301</v>
      </c>
      <c r="B10" s="118" t="s">
        <v>76</v>
      </c>
      <c r="C10" s="119" t="s">
        <v>77</v>
      </c>
      <c r="D10" s="114">
        <f t="shared" si="0"/>
        <v>9.18</v>
      </c>
      <c r="E10" s="120">
        <v>9.18</v>
      </c>
      <c r="F10" s="117"/>
    </row>
    <row r="11" ht="21" customHeight="1" spans="1:6">
      <c r="A11" s="117">
        <v>301</v>
      </c>
      <c r="B11" s="118" t="s">
        <v>78</v>
      </c>
      <c r="C11" s="119" t="s">
        <v>79</v>
      </c>
      <c r="D11" s="114">
        <f t="shared" si="0"/>
        <v>17.65</v>
      </c>
      <c r="E11" s="120">
        <v>17.65</v>
      </c>
      <c r="F11" s="117"/>
    </row>
    <row r="12" ht="21" customHeight="1" spans="1:6">
      <c r="A12" s="117">
        <v>301</v>
      </c>
      <c r="B12" s="118" t="s">
        <v>80</v>
      </c>
      <c r="C12" s="119" t="s">
        <v>81</v>
      </c>
      <c r="D12" s="114">
        <f t="shared" si="0"/>
        <v>23.95</v>
      </c>
      <c r="E12" s="120">
        <v>23.95</v>
      </c>
      <c r="F12" s="117"/>
    </row>
    <row r="13" ht="21" customHeight="1" spans="1:6">
      <c r="A13" s="117">
        <v>301</v>
      </c>
      <c r="B13" s="118" t="s">
        <v>82</v>
      </c>
      <c r="C13" s="119" t="s">
        <v>83</v>
      </c>
      <c r="D13" s="114">
        <f t="shared" si="0"/>
        <v>14.29</v>
      </c>
      <c r="E13" s="120">
        <v>14.29</v>
      </c>
      <c r="F13" s="117"/>
    </row>
    <row r="14" ht="21" customHeight="1" spans="1:6">
      <c r="A14" s="117">
        <v>301</v>
      </c>
      <c r="B14" s="118">
        <v>12</v>
      </c>
      <c r="C14" s="119" t="s">
        <v>84</v>
      </c>
      <c r="D14" s="114">
        <f t="shared" si="0"/>
        <v>1.59</v>
      </c>
      <c r="E14" s="120">
        <v>1.59</v>
      </c>
      <c r="F14" s="117"/>
    </row>
    <row r="15" ht="21" customHeight="1" spans="1:6">
      <c r="A15" s="117">
        <v>301</v>
      </c>
      <c r="B15" s="118">
        <v>13</v>
      </c>
      <c r="C15" s="119" t="s">
        <v>85</v>
      </c>
      <c r="D15" s="114">
        <f t="shared" si="0"/>
        <v>20.79</v>
      </c>
      <c r="E15" s="120">
        <v>20.79</v>
      </c>
      <c r="F15" s="117"/>
    </row>
    <row r="16" ht="32.25" customHeight="1" spans="1:6">
      <c r="A16" s="114">
        <v>302</v>
      </c>
      <c r="B16" s="114"/>
      <c r="C16" s="115" t="s">
        <v>86</v>
      </c>
      <c r="D16" s="114">
        <f t="shared" si="0"/>
        <v>27.56</v>
      </c>
      <c r="E16" s="116">
        <f>SUM(E17:E26)</f>
        <v>0</v>
      </c>
      <c r="F16" s="116">
        <f>SUM(F17:F26)</f>
        <v>27.56</v>
      </c>
    </row>
    <row r="17" ht="21" customHeight="1" spans="1:6">
      <c r="A17" s="117">
        <v>302</v>
      </c>
      <c r="B17" s="118" t="s">
        <v>70</v>
      </c>
      <c r="C17" s="119" t="s">
        <v>87</v>
      </c>
      <c r="D17" s="114">
        <f t="shared" ref="D17:D26" si="1">E17+F17</f>
        <v>2</v>
      </c>
      <c r="E17" s="117"/>
      <c r="F17" s="120">
        <v>2</v>
      </c>
    </row>
    <row r="18" ht="21" customHeight="1" spans="1:6">
      <c r="A18" s="117">
        <v>302</v>
      </c>
      <c r="B18" s="118" t="s">
        <v>72</v>
      </c>
      <c r="C18" s="119" t="s">
        <v>88</v>
      </c>
      <c r="D18" s="114">
        <f t="shared" si="1"/>
        <v>0.4</v>
      </c>
      <c r="E18" s="117"/>
      <c r="F18" s="120">
        <v>0.4</v>
      </c>
    </row>
    <row r="19" ht="21" customHeight="1" spans="1:6">
      <c r="A19" s="117">
        <v>302</v>
      </c>
      <c r="B19" s="118" t="s">
        <v>76</v>
      </c>
      <c r="C19" s="119" t="s">
        <v>89</v>
      </c>
      <c r="D19" s="114">
        <f t="shared" si="1"/>
        <v>0.85</v>
      </c>
      <c r="E19" s="117"/>
      <c r="F19" s="120">
        <v>0.85</v>
      </c>
    </row>
    <row r="20" ht="21" customHeight="1" spans="1:6">
      <c r="A20" s="117">
        <v>302</v>
      </c>
      <c r="B20" s="118" t="s">
        <v>90</v>
      </c>
      <c r="C20" s="119" t="s">
        <v>91</v>
      </c>
      <c r="D20" s="114">
        <f t="shared" si="1"/>
        <v>0.85</v>
      </c>
      <c r="E20" s="117"/>
      <c r="F20" s="120">
        <v>0.85</v>
      </c>
    </row>
    <row r="21" ht="21" customHeight="1" spans="1:6">
      <c r="A21" s="117">
        <v>302</v>
      </c>
      <c r="B21" s="118" t="s">
        <v>92</v>
      </c>
      <c r="C21" s="119" t="s">
        <v>93</v>
      </c>
      <c r="D21" s="114">
        <f t="shared" si="1"/>
        <v>0.85</v>
      </c>
      <c r="E21" s="117"/>
      <c r="F21" s="120">
        <v>0.85</v>
      </c>
    </row>
    <row r="22" ht="21" customHeight="1" spans="1:6">
      <c r="A22" s="117">
        <v>302</v>
      </c>
      <c r="B22" s="118" t="s">
        <v>94</v>
      </c>
      <c r="C22" s="119" t="s">
        <v>95</v>
      </c>
      <c r="D22" s="114">
        <f t="shared" si="1"/>
        <v>0</v>
      </c>
      <c r="E22" s="117"/>
      <c r="F22" s="120">
        <v>0</v>
      </c>
    </row>
    <row r="23" ht="21" customHeight="1" spans="1:6">
      <c r="A23" s="117">
        <v>302</v>
      </c>
      <c r="B23" s="118" t="s">
        <v>96</v>
      </c>
      <c r="C23" s="119" t="s">
        <v>97</v>
      </c>
      <c r="D23" s="114">
        <f t="shared" si="1"/>
        <v>2.25</v>
      </c>
      <c r="E23" s="117"/>
      <c r="F23" s="120">
        <v>2.25</v>
      </c>
    </row>
    <row r="24" ht="21" customHeight="1" spans="1:6">
      <c r="A24" s="117">
        <v>302</v>
      </c>
      <c r="B24" s="118" t="s">
        <v>98</v>
      </c>
      <c r="C24" s="119" t="s">
        <v>99</v>
      </c>
      <c r="D24" s="114">
        <f t="shared" si="1"/>
        <v>2.44</v>
      </c>
      <c r="E24" s="117"/>
      <c r="F24" s="120">
        <v>2.44</v>
      </c>
    </row>
    <row r="25" ht="21" customHeight="1" spans="1:6">
      <c r="A25" s="117">
        <v>302</v>
      </c>
      <c r="B25" s="118" t="s">
        <v>100</v>
      </c>
      <c r="C25" s="119" t="s">
        <v>101</v>
      </c>
      <c r="D25" s="114">
        <f t="shared" si="1"/>
        <v>11.87</v>
      </c>
      <c r="E25" s="117"/>
      <c r="F25" s="120">
        <v>11.87</v>
      </c>
    </row>
    <row r="26" ht="21" customHeight="1" spans="1:6">
      <c r="A26" s="117">
        <v>302</v>
      </c>
      <c r="B26" s="118" t="s">
        <v>102</v>
      </c>
      <c r="C26" s="119" t="s">
        <v>103</v>
      </c>
      <c r="D26" s="114">
        <f t="shared" si="1"/>
        <v>6.05</v>
      </c>
      <c r="E26" s="117"/>
      <c r="F26" s="120">
        <v>6.05</v>
      </c>
    </row>
    <row r="27" ht="32.25" customHeight="1" spans="1:6">
      <c r="A27" s="121">
        <v>303</v>
      </c>
      <c r="B27" s="121"/>
      <c r="C27" s="115" t="s">
        <v>104</v>
      </c>
      <c r="D27" s="114">
        <v>0.38</v>
      </c>
      <c r="E27" s="114">
        <v>0.38</v>
      </c>
      <c r="F27" s="116">
        <v>0</v>
      </c>
    </row>
    <row r="28" ht="21" customHeight="1" spans="1:6">
      <c r="A28" s="117">
        <v>303</v>
      </c>
      <c r="B28" s="118" t="s">
        <v>82</v>
      </c>
      <c r="C28" s="119" t="s">
        <v>105</v>
      </c>
      <c r="D28" s="117">
        <v>0.38</v>
      </c>
      <c r="E28" s="117">
        <v>0.38</v>
      </c>
      <c r="F28" s="120">
        <v>0</v>
      </c>
    </row>
    <row r="29" s="110" customFormat="1" ht="21" customHeight="1" spans="1:6">
      <c r="A29" s="115"/>
      <c r="B29" s="115"/>
      <c r="C29" s="115" t="s">
        <v>64</v>
      </c>
      <c r="D29" s="116">
        <f>D27+D16+D6</f>
        <v>261.56</v>
      </c>
      <c r="E29" s="116">
        <f>E27+E16+E6</f>
        <v>234</v>
      </c>
      <c r="F29" s="116">
        <f>F27+F16+F6</f>
        <v>27.56</v>
      </c>
    </row>
  </sheetData>
  <mergeCells count="12">
    <mergeCell ref="A1:F1"/>
    <mergeCell ref="A3:C3"/>
    <mergeCell ref="D3:F3"/>
    <mergeCell ref="A4:B4"/>
    <mergeCell ref="A6:B6"/>
    <mergeCell ref="A16:B16"/>
    <mergeCell ref="A27:B27"/>
    <mergeCell ref="A29:B29"/>
    <mergeCell ref="C4:C5"/>
    <mergeCell ref="D4:D5"/>
    <mergeCell ref="E4:E5"/>
    <mergeCell ref="F4:F5"/>
  </mergeCells>
  <printOptions horizontalCentered="1"/>
  <pageMargins left="0.708661417322835" right="0.708661417322835" top="0.54" bottom="0.4" header="0.31496062992126" footer="0.314960629921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N7"/>
  <sheetViews>
    <sheetView workbookViewId="0">
      <selection activeCell="C6" sqref="C6"/>
    </sheetView>
  </sheetViews>
  <sheetFormatPr defaultColWidth="9" defaultRowHeight="13.5" outlineLevelRow="6"/>
  <sheetData>
    <row r="1" ht="27" spans="1:14">
      <c r="A1" s="97" t="s">
        <v>106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</row>
    <row r="2" ht="22.5" customHeight="1" spans="1:14">
      <c r="A2" s="98" t="s">
        <v>107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</row>
    <row r="3" s="95" customFormat="1" ht="25.5" customHeight="1" spans="1:14">
      <c r="A3" s="99" t="s">
        <v>108</v>
      </c>
      <c r="B3" s="100"/>
      <c r="C3" s="100"/>
      <c r="D3" s="100"/>
      <c r="E3" s="100"/>
      <c r="F3" s="100"/>
      <c r="G3" s="100" t="s">
        <v>109</v>
      </c>
      <c r="H3" s="100"/>
      <c r="I3" s="100"/>
      <c r="J3" s="100"/>
      <c r="K3" s="100"/>
      <c r="L3" s="101"/>
    </row>
    <row r="4" s="95" customFormat="1" ht="25.5" customHeight="1" spans="1:14">
      <c r="A4" s="102" t="s">
        <v>64</v>
      </c>
      <c r="B4" s="103" t="s">
        <v>110</v>
      </c>
      <c r="C4" s="103" t="s">
        <v>111</v>
      </c>
      <c r="D4" s="103"/>
      <c r="E4" s="103"/>
      <c r="F4" s="103" t="s">
        <v>95</v>
      </c>
      <c r="G4" s="103" t="s">
        <v>64</v>
      </c>
      <c r="H4" s="103" t="s">
        <v>110</v>
      </c>
      <c r="I4" s="103" t="s">
        <v>111</v>
      </c>
      <c r="J4" s="103"/>
      <c r="K4" s="103"/>
      <c r="L4" s="104" t="s">
        <v>95</v>
      </c>
    </row>
    <row r="5" s="95" customFormat="1" ht="25.5" customHeight="1" spans="1:14">
      <c r="A5" s="102"/>
      <c r="B5" s="103" t="s">
        <v>112</v>
      </c>
      <c r="C5" s="103" t="s">
        <v>41</v>
      </c>
      <c r="D5" s="103" t="s">
        <v>113</v>
      </c>
      <c r="E5" s="103" t="s">
        <v>114</v>
      </c>
      <c r="F5" s="103"/>
      <c r="G5" s="103"/>
      <c r="H5" s="103" t="s">
        <v>112</v>
      </c>
      <c r="I5" s="103" t="s">
        <v>41</v>
      </c>
      <c r="J5" s="103" t="s">
        <v>113</v>
      </c>
      <c r="K5" s="103" t="s">
        <v>114</v>
      </c>
      <c r="L5" s="104"/>
    </row>
    <row r="6" s="96" customFormat="1" ht="25.5" customHeight="1" spans="1:14">
      <c r="A6" s="105">
        <v>0.5</v>
      </c>
      <c r="B6" s="106">
        <v>0</v>
      </c>
      <c r="C6" s="107">
        <v>0</v>
      </c>
      <c r="D6" s="106">
        <v>0</v>
      </c>
      <c r="E6" s="106">
        <v>0</v>
      </c>
      <c r="F6" s="106">
        <v>0.5</v>
      </c>
      <c r="G6" s="105">
        <v>0</v>
      </c>
      <c r="H6" s="106">
        <v>0</v>
      </c>
      <c r="I6" s="107">
        <v>0</v>
      </c>
      <c r="J6" s="106">
        <v>0</v>
      </c>
      <c r="K6" s="106">
        <v>0</v>
      </c>
      <c r="L6" s="106">
        <v>0</v>
      </c>
    </row>
    <row r="7" ht="14.25" spans="1:14">
      <c r="A7" s="108"/>
      <c r="N7" s="109"/>
    </row>
  </sheetData>
  <mergeCells count="10">
    <mergeCell ref="A1:L1"/>
    <mergeCell ref="A2:L2"/>
    <mergeCell ref="A3:F3"/>
    <mergeCell ref="G3:L3"/>
    <mergeCell ref="C4:E4"/>
    <mergeCell ref="I4:K4"/>
    <mergeCell ref="A4:A5"/>
    <mergeCell ref="F4:F5"/>
    <mergeCell ref="G4:G5"/>
    <mergeCell ref="L4:L5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G23"/>
  <sheetViews>
    <sheetView tabSelected="1" zoomScale="85" zoomScaleNormal="85" workbookViewId="0">
      <selection activeCell="E11" sqref="E11"/>
    </sheetView>
  </sheetViews>
  <sheetFormatPr defaultColWidth="9" defaultRowHeight="14.25" outlineLevelCol="6"/>
  <cols>
    <col min="1" max="3" width="9" style="81"/>
    <col min="4" max="4" width="23" style="81" customWidth="1"/>
    <col min="5" max="5" width="13.25" style="81" customWidth="1"/>
    <col min="6" max="6" width="13.5" style="81" customWidth="1"/>
    <col min="7" max="7" width="13.625" style="81" customWidth="1"/>
    <col min="8" max="259" width="9" style="81"/>
    <col min="260" max="260" width="23" style="81" customWidth="1"/>
    <col min="261" max="261" width="13.25" style="81" customWidth="1"/>
    <col min="262" max="262" width="13.5" style="81" customWidth="1"/>
    <col min="263" max="263" width="13.625" style="81" customWidth="1"/>
    <col min="264" max="515" width="9" style="81"/>
    <col min="516" max="516" width="23" style="81" customWidth="1"/>
    <col min="517" max="517" width="13.25" style="81" customWidth="1"/>
    <col min="518" max="518" width="13.5" style="81" customWidth="1"/>
    <col min="519" max="519" width="13.625" style="81" customWidth="1"/>
    <col min="520" max="771" width="9" style="81"/>
    <col min="772" max="772" width="23" style="81" customWidth="1"/>
    <col min="773" max="773" width="13.25" style="81" customWidth="1"/>
    <col min="774" max="774" width="13.5" style="81" customWidth="1"/>
    <col min="775" max="775" width="13.625" style="81" customWidth="1"/>
    <col min="776" max="1027" width="9" style="81"/>
    <col min="1028" max="1028" width="23" style="81" customWidth="1"/>
    <col min="1029" max="1029" width="13.25" style="81" customWidth="1"/>
    <col min="1030" max="1030" width="13.5" style="81" customWidth="1"/>
    <col min="1031" max="1031" width="13.625" style="81" customWidth="1"/>
    <col min="1032" max="1283" width="9" style="81"/>
    <col min="1284" max="1284" width="23" style="81" customWidth="1"/>
    <col min="1285" max="1285" width="13.25" style="81" customWidth="1"/>
    <col min="1286" max="1286" width="13.5" style="81" customWidth="1"/>
    <col min="1287" max="1287" width="13.625" style="81" customWidth="1"/>
    <col min="1288" max="1539" width="9" style="81"/>
    <col min="1540" max="1540" width="23" style="81" customWidth="1"/>
    <col min="1541" max="1541" width="13.25" style="81" customWidth="1"/>
    <col min="1542" max="1542" width="13.5" style="81" customWidth="1"/>
    <col min="1543" max="1543" width="13.625" style="81" customWidth="1"/>
    <col min="1544" max="1795" width="9" style="81"/>
    <col min="1796" max="1796" width="23" style="81" customWidth="1"/>
    <col min="1797" max="1797" width="13.25" style="81" customWidth="1"/>
    <col min="1798" max="1798" width="13.5" style="81" customWidth="1"/>
    <col min="1799" max="1799" width="13.625" style="81" customWidth="1"/>
    <col min="1800" max="2051" width="9" style="81"/>
    <col min="2052" max="2052" width="23" style="81" customWidth="1"/>
    <col min="2053" max="2053" width="13.25" style="81" customWidth="1"/>
    <col min="2054" max="2054" width="13.5" style="81" customWidth="1"/>
    <col min="2055" max="2055" width="13.625" style="81" customWidth="1"/>
    <col min="2056" max="2307" width="9" style="81"/>
    <col min="2308" max="2308" width="23" style="81" customWidth="1"/>
    <col min="2309" max="2309" width="13.25" style="81" customWidth="1"/>
    <col min="2310" max="2310" width="13.5" style="81" customWidth="1"/>
    <col min="2311" max="2311" width="13.625" style="81" customWidth="1"/>
    <col min="2312" max="2563" width="9" style="81"/>
    <col min="2564" max="2564" width="23" style="81" customWidth="1"/>
    <col min="2565" max="2565" width="13.25" style="81" customWidth="1"/>
    <col min="2566" max="2566" width="13.5" style="81" customWidth="1"/>
    <col min="2567" max="2567" width="13.625" style="81" customWidth="1"/>
    <col min="2568" max="2819" width="9" style="81"/>
    <col min="2820" max="2820" width="23" style="81" customWidth="1"/>
    <col min="2821" max="2821" width="13.25" style="81" customWidth="1"/>
    <col min="2822" max="2822" width="13.5" style="81" customWidth="1"/>
    <col min="2823" max="2823" width="13.625" style="81" customWidth="1"/>
    <col min="2824" max="3075" width="9" style="81"/>
    <col min="3076" max="3076" width="23" style="81" customWidth="1"/>
    <col min="3077" max="3077" width="13.25" style="81" customWidth="1"/>
    <col min="3078" max="3078" width="13.5" style="81" customWidth="1"/>
    <col min="3079" max="3079" width="13.625" style="81" customWidth="1"/>
    <col min="3080" max="3331" width="9" style="81"/>
    <col min="3332" max="3332" width="23" style="81" customWidth="1"/>
    <col min="3333" max="3333" width="13.25" style="81" customWidth="1"/>
    <col min="3334" max="3334" width="13.5" style="81" customWidth="1"/>
    <col min="3335" max="3335" width="13.625" style="81" customWidth="1"/>
    <col min="3336" max="3587" width="9" style="81"/>
    <col min="3588" max="3588" width="23" style="81" customWidth="1"/>
    <col min="3589" max="3589" width="13.25" style="81" customWidth="1"/>
    <col min="3590" max="3590" width="13.5" style="81" customWidth="1"/>
    <col min="3591" max="3591" width="13.625" style="81" customWidth="1"/>
    <col min="3592" max="3843" width="9" style="81"/>
    <col min="3844" max="3844" width="23" style="81" customWidth="1"/>
    <col min="3845" max="3845" width="13.25" style="81" customWidth="1"/>
    <col min="3846" max="3846" width="13.5" style="81" customWidth="1"/>
    <col min="3847" max="3847" width="13.625" style="81" customWidth="1"/>
    <col min="3848" max="4099" width="9" style="81"/>
    <col min="4100" max="4100" width="23" style="81" customWidth="1"/>
    <col min="4101" max="4101" width="13.25" style="81" customWidth="1"/>
    <col min="4102" max="4102" width="13.5" style="81" customWidth="1"/>
    <col min="4103" max="4103" width="13.625" style="81" customWidth="1"/>
    <col min="4104" max="4355" width="9" style="81"/>
    <col min="4356" max="4356" width="23" style="81" customWidth="1"/>
    <col min="4357" max="4357" width="13.25" style="81" customWidth="1"/>
    <col min="4358" max="4358" width="13.5" style="81" customWidth="1"/>
    <col min="4359" max="4359" width="13.625" style="81" customWidth="1"/>
    <col min="4360" max="4611" width="9" style="81"/>
    <col min="4612" max="4612" width="23" style="81" customWidth="1"/>
    <col min="4613" max="4613" width="13.25" style="81" customWidth="1"/>
    <col min="4614" max="4614" width="13.5" style="81" customWidth="1"/>
    <col min="4615" max="4615" width="13.625" style="81" customWidth="1"/>
    <col min="4616" max="4867" width="9" style="81"/>
    <col min="4868" max="4868" width="23" style="81" customWidth="1"/>
    <col min="4869" max="4869" width="13.25" style="81" customWidth="1"/>
    <col min="4870" max="4870" width="13.5" style="81" customWidth="1"/>
    <col min="4871" max="4871" width="13.625" style="81" customWidth="1"/>
    <col min="4872" max="5123" width="9" style="81"/>
    <col min="5124" max="5124" width="23" style="81" customWidth="1"/>
    <col min="5125" max="5125" width="13.25" style="81" customWidth="1"/>
    <col min="5126" max="5126" width="13.5" style="81" customWidth="1"/>
    <col min="5127" max="5127" width="13.625" style="81" customWidth="1"/>
    <col min="5128" max="5379" width="9" style="81"/>
    <col min="5380" max="5380" width="23" style="81" customWidth="1"/>
    <col min="5381" max="5381" width="13.25" style="81" customWidth="1"/>
    <col min="5382" max="5382" width="13.5" style="81" customWidth="1"/>
    <col min="5383" max="5383" width="13.625" style="81" customWidth="1"/>
    <col min="5384" max="5635" width="9" style="81"/>
    <col min="5636" max="5636" width="23" style="81" customWidth="1"/>
    <col min="5637" max="5637" width="13.25" style="81" customWidth="1"/>
    <col min="5638" max="5638" width="13.5" style="81" customWidth="1"/>
    <col min="5639" max="5639" width="13.625" style="81" customWidth="1"/>
    <col min="5640" max="5891" width="9" style="81"/>
    <col min="5892" max="5892" width="23" style="81" customWidth="1"/>
    <col min="5893" max="5893" width="13.25" style="81" customWidth="1"/>
    <col min="5894" max="5894" width="13.5" style="81" customWidth="1"/>
    <col min="5895" max="5895" width="13.625" style="81" customWidth="1"/>
    <col min="5896" max="6147" width="9" style="81"/>
    <col min="6148" max="6148" width="23" style="81" customWidth="1"/>
    <col min="6149" max="6149" width="13.25" style="81" customWidth="1"/>
    <col min="6150" max="6150" width="13.5" style="81" customWidth="1"/>
    <col min="6151" max="6151" width="13.625" style="81" customWidth="1"/>
    <col min="6152" max="6403" width="9" style="81"/>
    <col min="6404" max="6404" width="23" style="81" customWidth="1"/>
    <col min="6405" max="6405" width="13.25" style="81" customWidth="1"/>
    <col min="6406" max="6406" width="13.5" style="81" customWidth="1"/>
    <col min="6407" max="6407" width="13.625" style="81" customWidth="1"/>
    <col min="6408" max="6659" width="9" style="81"/>
    <col min="6660" max="6660" width="23" style="81" customWidth="1"/>
    <col min="6661" max="6661" width="13.25" style="81" customWidth="1"/>
    <col min="6662" max="6662" width="13.5" style="81" customWidth="1"/>
    <col min="6663" max="6663" width="13.625" style="81" customWidth="1"/>
    <col min="6664" max="6915" width="9" style="81"/>
    <col min="6916" max="6916" width="23" style="81" customWidth="1"/>
    <col min="6917" max="6917" width="13.25" style="81" customWidth="1"/>
    <col min="6918" max="6918" width="13.5" style="81" customWidth="1"/>
    <col min="6919" max="6919" width="13.625" style="81" customWidth="1"/>
    <col min="6920" max="7171" width="9" style="81"/>
    <col min="7172" max="7172" width="23" style="81" customWidth="1"/>
    <col min="7173" max="7173" width="13.25" style="81" customWidth="1"/>
    <col min="7174" max="7174" width="13.5" style="81" customWidth="1"/>
    <col min="7175" max="7175" width="13.625" style="81" customWidth="1"/>
    <col min="7176" max="7427" width="9" style="81"/>
    <col min="7428" max="7428" width="23" style="81" customWidth="1"/>
    <col min="7429" max="7429" width="13.25" style="81" customWidth="1"/>
    <col min="7430" max="7430" width="13.5" style="81" customWidth="1"/>
    <col min="7431" max="7431" width="13.625" style="81" customWidth="1"/>
    <col min="7432" max="7683" width="9" style="81"/>
    <col min="7684" max="7684" width="23" style="81" customWidth="1"/>
    <col min="7685" max="7685" width="13.25" style="81" customWidth="1"/>
    <col min="7686" max="7686" width="13.5" style="81" customWidth="1"/>
    <col min="7687" max="7687" width="13.625" style="81" customWidth="1"/>
    <col min="7688" max="7939" width="9" style="81"/>
    <col min="7940" max="7940" width="23" style="81" customWidth="1"/>
    <col min="7941" max="7941" width="13.25" style="81" customWidth="1"/>
    <col min="7942" max="7942" width="13.5" style="81" customWidth="1"/>
    <col min="7943" max="7943" width="13.625" style="81" customWidth="1"/>
    <col min="7944" max="8195" width="9" style="81"/>
    <col min="8196" max="8196" width="23" style="81" customWidth="1"/>
    <col min="8197" max="8197" width="13.25" style="81" customWidth="1"/>
    <col min="8198" max="8198" width="13.5" style="81" customWidth="1"/>
    <col min="8199" max="8199" width="13.625" style="81" customWidth="1"/>
    <col min="8200" max="8451" width="9" style="81"/>
    <col min="8452" max="8452" width="23" style="81" customWidth="1"/>
    <col min="8453" max="8453" width="13.25" style="81" customWidth="1"/>
    <col min="8454" max="8454" width="13.5" style="81" customWidth="1"/>
    <col min="8455" max="8455" width="13.625" style="81" customWidth="1"/>
    <col min="8456" max="8707" width="9" style="81"/>
    <col min="8708" max="8708" width="23" style="81" customWidth="1"/>
    <col min="8709" max="8709" width="13.25" style="81" customWidth="1"/>
    <col min="8710" max="8710" width="13.5" style="81" customWidth="1"/>
    <col min="8711" max="8711" width="13.625" style="81" customWidth="1"/>
    <col min="8712" max="8963" width="9" style="81"/>
    <col min="8964" max="8964" width="23" style="81" customWidth="1"/>
    <col min="8965" max="8965" width="13.25" style="81" customWidth="1"/>
    <col min="8966" max="8966" width="13.5" style="81" customWidth="1"/>
    <col min="8967" max="8967" width="13.625" style="81" customWidth="1"/>
    <col min="8968" max="9219" width="9" style="81"/>
    <col min="9220" max="9220" width="23" style="81" customWidth="1"/>
    <col min="9221" max="9221" width="13.25" style="81" customWidth="1"/>
    <col min="9222" max="9222" width="13.5" style="81" customWidth="1"/>
    <col min="9223" max="9223" width="13.625" style="81" customWidth="1"/>
    <col min="9224" max="9475" width="9" style="81"/>
    <col min="9476" max="9476" width="23" style="81" customWidth="1"/>
    <col min="9477" max="9477" width="13.25" style="81" customWidth="1"/>
    <col min="9478" max="9478" width="13.5" style="81" customWidth="1"/>
    <col min="9479" max="9479" width="13.625" style="81" customWidth="1"/>
    <col min="9480" max="9731" width="9" style="81"/>
    <col min="9732" max="9732" width="23" style="81" customWidth="1"/>
    <col min="9733" max="9733" width="13.25" style="81" customWidth="1"/>
    <col min="9734" max="9734" width="13.5" style="81" customWidth="1"/>
    <col min="9735" max="9735" width="13.625" style="81" customWidth="1"/>
    <col min="9736" max="9987" width="9" style="81"/>
    <col min="9988" max="9988" width="23" style="81" customWidth="1"/>
    <col min="9989" max="9989" width="13.25" style="81" customWidth="1"/>
    <col min="9990" max="9990" width="13.5" style="81" customWidth="1"/>
    <col min="9991" max="9991" width="13.625" style="81" customWidth="1"/>
    <col min="9992" max="10243" width="9" style="81"/>
    <col min="10244" max="10244" width="23" style="81" customWidth="1"/>
    <col min="10245" max="10245" width="13.25" style="81" customWidth="1"/>
    <col min="10246" max="10246" width="13.5" style="81" customWidth="1"/>
    <col min="10247" max="10247" width="13.625" style="81" customWidth="1"/>
    <col min="10248" max="10499" width="9" style="81"/>
    <col min="10500" max="10500" width="23" style="81" customWidth="1"/>
    <col min="10501" max="10501" width="13.25" style="81" customWidth="1"/>
    <col min="10502" max="10502" width="13.5" style="81" customWidth="1"/>
    <col min="10503" max="10503" width="13.625" style="81" customWidth="1"/>
    <col min="10504" max="10755" width="9" style="81"/>
    <col min="10756" max="10756" width="23" style="81" customWidth="1"/>
    <col min="10757" max="10757" width="13.25" style="81" customWidth="1"/>
    <col min="10758" max="10758" width="13.5" style="81" customWidth="1"/>
    <col min="10759" max="10759" width="13.625" style="81" customWidth="1"/>
    <col min="10760" max="11011" width="9" style="81"/>
    <col min="11012" max="11012" width="23" style="81" customWidth="1"/>
    <col min="11013" max="11013" width="13.25" style="81" customWidth="1"/>
    <col min="11014" max="11014" width="13.5" style="81" customWidth="1"/>
    <col min="11015" max="11015" width="13.625" style="81" customWidth="1"/>
    <col min="11016" max="11267" width="9" style="81"/>
    <col min="11268" max="11268" width="23" style="81" customWidth="1"/>
    <col min="11269" max="11269" width="13.25" style="81" customWidth="1"/>
    <col min="11270" max="11270" width="13.5" style="81" customWidth="1"/>
    <col min="11271" max="11271" width="13.625" style="81" customWidth="1"/>
    <col min="11272" max="11523" width="9" style="81"/>
    <col min="11524" max="11524" width="23" style="81" customWidth="1"/>
    <col min="11525" max="11525" width="13.25" style="81" customWidth="1"/>
    <col min="11526" max="11526" width="13.5" style="81" customWidth="1"/>
    <col min="11527" max="11527" width="13.625" style="81" customWidth="1"/>
    <col min="11528" max="11779" width="9" style="81"/>
    <col min="11780" max="11780" width="23" style="81" customWidth="1"/>
    <col min="11781" max="11781" width="13.25" style="81" customWidth="1"/>
    <col min="11782" max="11782" width="13.5" style="81" customWidth="1"/>
    <col min="11783" max="11783" width="13.625" style="81" customWidth="1"/>
    <col min="11784" max="12035" width="9" style="81"/>
    <col min="12036" max="12036" width="23" style="81" customWidth="1"/>
    <col min="12037" max="12037" width="13.25" style="81" customWidth="1"/>
    <col min="12038" max="12038" width="13.5" style="81" customWidth="1"/>
    <col min="12039" max="12039" width="13.625" style="81" customWidth="1"/>
    <col min="12040" max="12291" width="9" style="81"/>
    <col min="12292" max="12292" width="23" style="81" customWidth="1"/>
    <col min="12293" max="12293" width="13.25" style="81" customWidth="1"/>
    <col min="12294" max="12294" width="13.5" style="81" customWidth="1"/>
    <col min="12295" max="12295" width="13.625" style="81" customWidth="1"/>
    <col min="12296" max="12547" width="9" style="81"/>
    <col min="12548" max="12548" width="23" style="81" customWidth="1"/>
    <col min="12549" max="12549" width="13.25" style="81" customWidth="1"/>
    <col min="12550" max="12550" width="13.5" style="81" customWidth="1"/>
    <col min="12551" max="12551" width="13.625" style="81" customWidth="1"/>
    <col min="12552" max="12803" width="9" style="81"/>
    <col min="12804" max="12804" width="23" style="81" customWidth="1"/>
    <col min="12805" max="12805" width="13.25" style="81" customWidth="1"/>
    <col min="12806" max="12806" width="13.5" style="81" customWidth="1"/>
    <col min="12807" max="12807" width="13.625" style="81" customWidth="1"/>
    <col min="12808" max="13059" width="9" style="81"/>
    <col min="13060" max="13060" width="23" style="81" customWidth="1"/>
    <col min="13061" max="13061" width="13.25" style="81" customWidth="1"/>
    <col min="13062" max="13062" width="13.5" style="81" customWidth="1"/>
    <col min="13063" max="13063" width="13.625" style="81" customWidth="1"/>
    <col min="13064" max="13315" width="9" style="81"/>
    <col min="13316" max="13316" width="23" style="81" customWidth="1"/>
    <col min="13317" max="13317" width="13.25" style="81" customWidth="1"/>
    <col min="13318" max="13318" width="13.5" style="81" customWidth="1"/>
    <col min="13319" max="13319" width="13.625" style="81" customWidth="1"/>
    <col min="13320" max="13571" width="9" style="81"/>
    <col min="13572" max="13572" width="23" style="81" customWidth="1"/>
    <col min="13573" max="13573" width="13.25" style="81" customWidth="1"/>
    <col min="13574" max="13574" width="13.5" style="81" customWidth="1"/>
    <col min="13575" max="13575" width="13.625" style="81" customWidth="1"/>
    <col min="13576" max="13827" width="9" style="81"/>
    <col min="13828" max="13828" width="23" style="81" customWidth="1"/>
    <col min="13829" max="13829" width="13.25" style="81" customWidth="1"/>
    <col min="13830" max="13830" width="13.5" style="81" customWidth="1"/>
    <col min="13831" max="13831" width="13.625" style="81" customWidth="1"/>
    <col min="13832" max="14083" width="9" style="81"/>
    <col min="14084" max="14084" width="23" style="81" customWidth="1"/>
    <col min="14085" max="14085" width="13.25" style="81" customWidth="1"/>
    <col min="14086" max="14086" width="13.5" style="81" customWidth="1"/>
    <col min="14087" max="14087" width="13.625" style="81" customWidth="1"/>
    <col min="14088" max="14339" width="9" style="81"/>
    <col min="14340" max="14340" width="23" style="81" customWidth="1"/>
    <col min="14341" max="14341" width="13.25" style="81" customWidth="1"/>
    <col min="14342" max="14342" width="13.5" style="81" customWidth="1"/>
    <col min="14343" max="14343" width="13.625" style="81" customWidth="1"/>
    <col min="14344" max="14595" width="9" style="81"/>
    <col min="14596" max="14596" width="23" style="81" customWidth="1"/>
    <col min="14597" max="14597" width="13.25" style="81" customWidth="1"/>
    <col min="14598" max="14598" width="13.5" style="81" customWidth="1"/>
    <col min="14599" max="14599" width="13.625" style="81" customWidth="1"/>
    <col min="14600" max="14851" width="9" style="81"/>
    <col min="14852" max="14852" width="23" style="81" customWidth="1"/>
    <col min="14853" max="14853" width="13.25" style="81" customWidth="1"/>
    <col min="14854" max="14854" width="13.5" style="81" customWidth="1"/>
    <col min="14855" max="14855" width="13.625" style="81" customWidth="1"/>
    <col min="14856" max="15107" width="9" style="81"/>
    <col min="15108" max="15108" width="23" style="81" customWidth="1"/>
    <col min="15109" max="15109" width="13.25" style="81" customWidth="1"/>
    <col min="15110" max="15110" width="13.5" style="81" customWidth="1"/>
    <col min="15111" max="15111" width="13.625" style="81" customWidth="1"/>
    <col min="15112" max="15363" width="9" style="81"/>
    <col min="15364" max="15364" width="23" style="81" customWidth="1"/>
    <col min="15365" max="15365" width="13.25" style="81" customWidth="1"/>
    <col min="15366" max="15366" width="13.5" style="81" customWidth="1"/>
    <col min="15367" max="15367" width="13.625" style="81" customWidth="1"/>
    <col min="15368" max="15619" width="9" style="81"/>
    <col min="15620" max="15620" width="23" style="81" customWidth="1"/>
    <col min="15621" max="15621" width="13.25" style="81" customWidth="1"/>
    <col min="15622" max="15622" width="13.5" style="81" customWidth="1"/>
    <col min="15623" max="15623" width="13.625" style="81" customWidth="1"/>
    <col min="15624" max="15875" width="9" style="81"/>
    <col min="15876" max="15876" width="23" style="81" customWidth="1"/>
    <col min="15877" max="15877" width="13.25" style="81" customWidth="1"/>
    <col min="15878" max="15878" width="13.5" style="81" customWidth="1"/>
    <col min="15879" max="15879" width="13.625" style="81" customWidth="1"/>
    <col min="15880" max="16131" width="9" style="81"/>
    <col min="16132" max="16132" width="23" style="81" customWidth="1"/>
    <col min="16133" max="16133" width="13.25" style="81" customWidth="1"/>
    <col min="16134" max="16134" width="13.5" style="81" customWidth="1"/>
    <col min="16135" max="16135" width="13.625" style="81" customWidth="1"/>
    <col min="16136" max="16384" width="9" style="81"/>
  </cols>
  <sheetData>
    <row r="1" ht="27" spans="1:7">
      <c r="A1" s="82" t="s">
        <v>115</v>
      </c>
      <c r="B1" s="83"/>
      <c r="C1" s="83"/>
      <c r="D1" s="83"/>
      <c r="E1" s="83"/>
      <c r="F1" s="83"/>
      <c r="G1" s="83"/>
    </row>
    <row r="2" ht="27" customHeight="1" spans="1:7">
      <c r="A2" s="84" t="s">
        <v>116</v>
      </c>
      <c r="B2" s="85"/>
      <c r="C2" s="85"/>
      <c r="D2" s="85"/>
      <c r="E2" s="85"/>
      <c r="F2" s="85"/>
      <c r="G2" s="85"/>
    </row>
    <row r="3" ht="24.95" customHeight="1" spans="1:7">
      <c r="A3" s="86" t="s">
        <v>38</v>
      </c>
      <c r="B3" s="86"/>
      <c r="C3" s="86"/>
      <c r="D3" s="86"/>
      <c r="E3" s="86" t="s">
        <v>117</v>
      </c>
      <c r="F3" s="86"/>
      <c r="G3" s="86"/>
    </row>
    <row r="4" ht="24.95" customHeight="1" spans="1:7">
      <c r="A4" s="86" t="s">
        <v>39</v>
      </c>
      <c r="B4" s="86"/>
      <c r="C4" s="86"/>
      <c r="D4" s="86" t="s">
        <v>40</v>
      </c>
      <c r="E4" s="86" t="s">
        <v>64</v>
      </c>
      <c r="F4" s="86" t="s">
        <v>42</v>
      </c>
      <c r="G4" s="86" t="s">
        <v>43</v>
      </c>
    </row>
    <row r="5" ht="24.95" customHeight="1" spans="1:7">
      <c r="A5" s="86" t="s">
        <v>44</v>
      </c>
      <c r="B5" s="86" t="s">
        <v>45</v>
      </c>
      <c r="C5" s="86" t="s">
        <v>46</v>
      </c>
      <c r="D5" s="86"/>
      <c r="E5" s="86"/>
      <c r="F5" s="86"/>
      <c r="G5" s="86"/>
    </row>
    <row r="6" ht="24.95" customHeight="1" spans="1:7">
      <c r="A6" s="87" t="s">
        <v>118</v>
      </c>
      <c r="B6" s="88"/>
      <c r="C6" s="88"/>
      <c r="D6" s="88"/>
      <c r="E6" s="88"/>
      <c r="F6" s="88"/>
      <c r="G6" s="89"/>
    </row>
    <row r="7" ht="24.95" customHeight="1" spans="1:7">
      <c r="A7" s="90"/>
      <c r="B7" s="90"/>
      <c r="C7" s="90"/>
      <c r="D7" s="90"/>
      <c r="E7" s="90"/>
      <c r="F7" s="90"/>
      <c r="G7" s="90"/>
    </row>
    <row r="8" ht="24.95" customHeight="1" spans="1:7">
      <c r="A8" s="91"/>
      <c r="B8" s="92"/>
      <c r="C8" s="93"/>
      <c r="D8" s="90"/>
      <c r="E8" s="90"/>
      <c r="F8" s="90"/>
      <c r="G8" s="90"/>
    </row>
    <row r="9" ht="24.95" customHeight="1" spans="1:7">
      <c r="A9" s="91"/>
      <c r="B9" s="92"/>
      <c r="C9" s="93"/>
      <c r="D9" s="90"/>
      <c r="E9" s="90"/>
      <c r="F9" s="90"/>
      <c r="G9" s="90"/>
    </row>
    <row r="10" ht="24.95" customHeight="1" spans="1:7">
      <c r="A10" s="91"/>
      <c r="B10" s="92"/>
      <c r="C10" s="93"/>
      <c r="D10" s="90"/>
      <c r="E10" s="90"/>
      <c r="F10" s="90"/>
      <c r="G10" s="90"/>
    </row>
    <row r="11" ht="24.95" customHeight="1" spans="1:7">
      <c r="A11" s="91"/>
      <c r="B11" s="92"/>
      <c r="C11" s="93"/>
      <c r="D11" s="90"/>
      <c r="E11" s="90"/>
      <c r="F11" s="90"/>
      <c r="G11" s="90"/>
    </row>
    <row r="12" ht="24.95" customHeight="1" spans="1:7">
      <c r="A12" s="91"/>
      <c r="B12" s="92"/>
      <c r="C12" s="93"/>
      <c r="D12" s="90"/>
      <c r="E12" s="90"/>
      <c r="F12" s="90"/>
      <c r="G12" s="90"/>
    </row>
    <row r="13" ht="24.95" customHeight="1" spans="1:7">
      <c r="A13" s="94"/>
      <c r="B13" s="94"/>
      <c r="C13" s="94"/>
      <c r="D13" s="94"/>
      <c r="E13" s="94"/>
      <c r="F13" s="94"/>
      <c r="G13" s="94"/>
    </row>
    <row r="14" ht="24.95" customHeight="1" spans="1:7">
      <c r="A14" s="94"/>
      <c r="B14" s="94"/>
      <c r="C14" s="94"/>
      <c r="D14" s="94"/>
      <c r="E14" s="94"/>
      <c r="F14" s="94"/>
      <c r="G14" s="94"/>
    </row>
    <row r="15" ht="24.95" customHeight="1" spans="1:7">
      <c r="A15" s="94"/>
      <c r="B15" s="94"/>
      <c r="C15" s="94"/>
      <c r="D15" s="94"/>
      <c r="E15" s="94"/>
      <c r="F15" s="94"/>
      <c r="G15" s="94"/>
    </row>
    <row r="16" ht="24.95" customHeight="1" spans="1:7">
      <c r="A16" s="94"/>
      <c r="B16" s="94"/>
      <c r="C16" s="94"/>
      <c r="D16" s="94"/>
      <c r="E16" s="94"/>
      <c r="F16" s="94"/>
      <c r="G16" s="94"/>
    </row>
    <row r="17" ht="24.95" customHeight="1" spans="1:7">
      <c r="A17" s="94"/>
      <c r="B17" s="94"/>
      <c r="C17" s="94"/>
      <c r="D17" s="94"/>
      <c r="E17" s="94"/>
      <c r="F17" s="94"/>
      <c r="G17" s="94"/>
    </row>
    <row r="18" ht="24.95" customHeight="1" spans="1:7">
      <c r="A18" s="94"/>
      <c r="B18" s="94"/>
      <c r="C18" s="94"/>
      <c r="D18" s="94"/>
      <c r="E18" s="94"/>
      <c r="F18" s="94"/>
      <c r="G18" s="94"/>
    </row>
    <row r="19" ht="24.95" customHeight="1" spans="1:7">
      <c r="A19" s="94"/>
      <c r="B19" s="94"/>
      <c r="C19" s="94"/>
      <c r="D19" s="94"/>
      <c r="E19" s="94"/>
      <c r="F19" s="94"/>
      <c r="G19" s="94"/>
    </row>
    <row r="20" ht="24.95" customHeight="1" spans="1:7">
      <c r="A20" s="94"/>
      <c r="B20" s="94"/>
      <c r="C20" s="94"/>
      <c r="D20" s="94"/>
      <c r="E20" s="94"/>
      <c r="F20" s="94"/>
      <c r="G20" s="94"/>
    </row>
    <row r="21" ht="24.95" customHeight="1" spans="1:7">
      <c r="A21" s="94"/>
      <c r="B21" s="94"/>
      <c r="C21" s="94"/>
      <c r="D21" s="94"/>
      <c r="E21" s="94"/>
      <c r="F21" s="94"/>
      <c r="G21" s="94"/>
    </row>
    <row r="22" ht="24.95" customHeight="1" spans="1:7">
      <c r="A22" s="90"/>
      <c r="B22" s="90"/>
      <c r="C22" s="90"/>
      <c r="D22" s="90" t="s">
        <v>64</v>
      </c>
      <c r="E22" s="90">
        <v>0</v>
      </c>
      <c r="F22" s="90"/>
      <c r="G22" s="90"/>
    </row>
    <row r="23" ht="20.25" customHeight="1" spans="1:7">
      <c r="A23" s="81" t="s">
        <v>119</v>
      </c>
    </row>
  </sheetData>
  <mergeCells count="26">
    <mergeCell ref="A1:G1"/>
    <mergeCell ref="A2:G2"/>
    <mergeCell ref="A3:D3"/>
    <mergeCell ref="E3:G3"/>
    <mergeCell ref="A4:C4"/>
    <mergeCell ref="A6:G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D4:D5"/>
    <mergeCell ref="E4:E5"/>
    <mergeCell ref="F4:F5"/>
    <mergeCell ref="G4:G5"/>
  </mergeCells>
  <printOptions horizontalCentered="1"/>
  <pageMargins left="0.275590551181102" right="0.236220472440945" top="0.62992125984252" bottom="0.984251968503937" header="0.669291338582677" footer="0.511811023622047"/>
  <pageSetup paperSize="9" orientation="portrait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T13"/>
  <sheetViews>
    <sheetView showGridLines="0" showZeros="0" workbookViewId="0">
      <selection activeCell="E8" sqref="E8"/>
    </sheetView>
  </sheetViews>
  <sheetFormatPr defaultColWidth="6.875" defaultRowHeight="11.25"/>
  <cols>
    <col min="1" max="1" width="23.625" style="63" customWidth="1"/>
    <col min="2" max="2" width="11.875" style="63" customWidth="1"/>
    <col min="3" max="3" width="23" style="63" customWidth="1"/>
    <col min="4" max="4" width="11.875" style="63" customWidth="1"/>
    <col min="5" max="5" width="10.375" style="63" customWidth="1"/>
    <col min="6" max="8" width="8.375" style="63" customWidth="1"/>
    <col min="9" max="9" width="7" style="63" customWidth="1"/>
    <col min="10" max="10" width="8.375" style="63" customWidth="1"/>
    <col min="11" max="11" width="10.75" style="63" customWidth="1"/>
    <col min="12" max="20" width="6.875" style="63" customWidth="1"/>
    <col min="21" max="16384" width="6.875" style="63"/>
  </cols>
  <sheetData>
    <row r="1" ht="29.25" customHeight="1" spans="1:20">
      <c r="A1" s="64" t="s">
        <v>120</v>
      </c>
      <c r="B1" s="64"/>
      <c r="C1" s="64"/>
      <c r="D1" s="64"/>
      <c r="E1" s="64"/>
      <c r="F1" s="64"/>
      <c r="G1" s="64"/>
      <c r="H1" s="64"/>
      <c r="I1" s="64"/>
      <c r="J1" s="64"/>
      <c r="K1" s="64"/>
    </row>
    <row r="2" ht="20.1" customHeight="1" spans="1:20">
      <c r="A2" s="65" t="s">
        <v>121</v>
      </c>
      <c r="B2" s="66"/>
      <c r="C2" s="67"/>
      <c r="D2" s="68"/>
      <c r="E2" s="68"/>
      <c r="F2" s="68"/>
      <c r="G2" s="68"/>
      <c r="H2" s="68"/>
      <c r="I2" s="68"/>
      <c r="K2" s="69" t="s">
        <v>122</v>
      </c>
      <c r="L2" s="70"/>
      <c r="M2" s="70"/>
      <c r="N2" s="70"/>
      <c r="O2" s="70"/>
      <c r="P2" s="70"/>
      <c r="Q2" s="70"/>
      <c r="R2" s="70"/>
      <c r="S2" s="70"/>
      <c r="T2" s="70"/>
    </row>
    <row r="3" ht="20.1" customHeight="1" spans="1:20">
      <c r="A3" s="18" t="s">
        <v>2</v>
      </c>
      <c r="B3" s="18"/>
      <c r="C3" s="18" t="s">
        <v>3</v>
      </c>
      <c r="D3" s="18"/>
      <c r="E3" s="18"/>
      <c r="F3" s="18"/>
      <c r="G3" s="18"/>
      <c r="H3" s="18"/>
      <c r="I3" s="18"/>
      <c r="J3" s="18"/>
      <c r="K3" s="18"/>
      <c r="L3" s="70"/>
      <c r="M3" s="70"/>
      <c r="N3" s="70"/>
      <c r="O3" s="70"/>
      <c r="P3" s="70"/>
      <c r="Q3" s="70"/>
      <c r="R3" s="70"/>
      <c r="S3" s="70"/>
      <c r="T3" s="70"/>
    </row>
    <row r="4" ht="20.1" customHeight="1" spans="1:20">
      <c r="A4" s="18" t="s">
        <v>4</v>
      </c>
      <c r="B4" s="18" t="s">
        <v>123</v>
      </c>
      <c r="C4" s="18" t="s">
        <v>4</v>
      </c>
      <c r="D4" s="18" t="s">
        <v>123</v>
      </c>
      <c r="E4" s="18" t="s">
        <v>124</v>
      </c>
      <c r="F4" s="18"/>
      <c r="G4" s="18"/>
      <c r="H4" s="18"/>
      <c r="I4" s="18"/>
      <c r="J4" s="18"/>
      <c r="K4" s="18"/>
      <c r="L4" s="70"/>
      <c r="M4" s="70"/>
      <c r="N4" s="70"/>
      <c r="O4" s="70"/>
      <c r="P4" s="70"/>
      <c r="Q4" s="70"/>
      <c r="R4" s="70"/>
      <c r="S4" s="70"/>
      <c r="T4" s="70"/>
    </row>
    <row r="5" ht="58.5" customHeight="1" spans="1:20">
      <c r="A5" s="18"/>
      <c r="B5" s="18"/>
      <c r="C5" s="18"/>
      <c r="D5" s="18"/>
      <c r="E5" s="20" t="s">
        <v>125</v>
      </c>
      <c r="F5" s="20" t="s">
        <v>126</v>
      </c>
      <c r="G5" s="20" t="s">
        <v>127</v>
      </c>
      <c r="H5" s="20" t="s">
        <v>128</v>
      </c>
      <c r="I5" s="20" t="s">
        <v>129</v>
      </c>
      <c r="J5" s="20" t="s">
        <v>130</v>
      </c>
      <c r="K5" s="20" t="s">
        <v>131</v>
      </c>
      <c r="L5" s="70"/>
      <c r="M5" s="71"/>
      <c r="N5" s="72"/>
      <c r="O5" s="71"/>
      <c r="P5" s="70"/>
      <c r="Q5" s="70"/>
      <c r="R5" s="70"/>
      <c r="S5" s="70"/>
      <c r="T5" s="70"/>
    </row>
    <row r="6" s="28" customFormat="1" ht="20.1" customHeight="1" spans="1:20">
      <c r="A6" s="26" t="s">
        <v>132</v>
      </c>
      <c r="B6" s="73">
        <v>392.45</v>
      </c>
      <c r="C6" s="74" t="s">
        <v>133</v>
      </c>
      <c r="D6" s="73">
        <v>392.45</v>
      </c>
      <c r="E6" s="73">
        <v>392.45</v>
      </c>
      <c r="F6" s="75">
        <v>0</v>
      </c>
      <c r="G6" s="75">
        <v>0</v>
      </c>
      <c r="H6" s="75">
        <v>0</v>
      </c>
      <c r="I6" s="75">
        <v>0</v>
      </c>
      <c r="J6" s="75">
        <v>0</v>
      </c>
      <c r="K6" s="75">
        <v>0</v>
      </c>
      <c r="L6" s="76"/>
    </row>
    <row r="7" s="28" customFormat="1" ht="20.1" customHeight="1" spans="1:20">
      <c r="A7" s="77" t="s">
        <v>134</v>
      </c>
      <c r="B7" s="78">
        <v>392.45</v>
      </c>
      <c r="C7" s="77" t="s">
        <v>135</v>
      </c>
      <c r="D7" s="78">
        <f>SUM(E7:K7)</f>
        <v>261.56</v>
      </c>
      <c r="E7" s="78">
        <f>SUM(E8:E10)</f>
        <v>261.56</v>
      </c>
      <c r="F7" s="75">
        <v>0</v>
      </c>
      <c r="G7" s="75">
        <v>0</v>
      </c>
      <c r="H7" s="75">
        <v>0</v>
      </c>
      <c r="I7" s="75">
        <v>0</v>
      </c>
      <c r="J7" s="75">
        <v>0</v>
      </c>
      <c r="K7" s="75">
        <v>0</v>
      </c>
      <c r="L7" s="76"/>
    </row>
    <row r="8" s="28" customFormat="1" ht="20.1" customHeight="1" spans="1:20">
      <c r="A8" s="79" t="s">
        <v>136</v>
      </c>
      <c r="B8" s="80">
        <v>0</v>
      </c>
      <c r="C8" s="77" t="s">
        <v>137</v>
      </c>
      <c r="D8" s="78">
        <f t="shared" ref="D7:D12" si="0">SUM(E8:K8)</f>
        <v>233.62</v>
      </c>
      <c r="E8" s="78">
        <v>233.62</v>
      </c>
      <c r="F8" s="75">
        <v>0</v>
      </c>
      <c r="G8" s="75">
        <v>0</v>
      </c>
      <c r="H8" s="75">
        <v>0</v>
      </c>
      <c r="I8" s="75">
        <v>0</v>
      </c>
      <c r="J8" s="75">
        <v>0</v>
      </c>
      <c r="K8" s="75">
        <v>0</v>
      </c>
      <c r="L8" s="76"/>
    </row>
    <row r="9" s="28" customFormat="1" ht="20.1" customHeight="1" spans="1:20">
      <c r="A9" s="77" t="s">
        <v>138</v>
      </c>
      <c r="B9" s="80">
        <v>0</v>
      </c>
      <c r="C9" s="77" t="s">
        <v>139</v>
      </c>
      <c r="D9" s="78">
        <f t="shared" si="0"/>
        <v>27.56</v>
      </c>
      <c r="E9" s="78">
        <v>27.56</v>
      </c>
      <c r="F9" s="75">
        <v>0</v>
      </c>
      <c r="G9" s="75">
        <v>0</v>
      </c>
      <c r="H9" s="75">
        <v>0</v>
      </c>
      <c r="I9" s="75">
        <v>0</v>
      </c>
      <c r="J9" s="75">
        <v>0</v>
      </c>
      <c r="K9" s="75">
        <v>0</v>
      </c>
      <c r="L9" s="76"/>
    </row>
    <row r="10" s="28" customFormat="1" ht="20.1" customHeight="1" spans="1:20">
      <c r="A10" s="77" t="s">
        <v>140</v>
      </c>
      <c r="B10" s="80">
        <v>0</v>
      </c>
      <c r="C10" s="77" t="s">
        <v>141</v>
      </c>
      <c r="D10" s="78">
        <f t="shared" si="0"/>
        <v>0.38</v>
      </c>
      <c r="E10" s="78">
        <v>0.38</v>
      </c>
      <c r="F10" s="75">
        <v>0</v>
      </c>
      <c r="G10" s="75">
        <v>0</v>
      </c>
      <c r="H10" s="75">
        <v>0</v>
      </c>
      <c r="I10" s="75">
        <v>0</v>
      </c>
      <c r="J10" s="75">
        <v>0</v>
      </c>
      <c r="K10" s="75">
        <v>0</v>
      </c>
      <c r="L10" s="76"/>
    </row>
    <row r="11" s="28" customFormat="1" ht="20.1" customHeight="1" spans="1:20">
      <c r="A11" s="77" t="s">
        <v>142</v>
      </c>
      <c r="B11" s="80">
        <v>0</v>
      </c>
      <c r="C11" s="77" t="s">
        <v>143</v>
      </c>
      <c r="D11" s="78">
        <f t="shared" si="0"/>
        <v>130.89</v>
      </c>
      <c r="E11" s="78">
        <v>130.89</v>
      </c>
      <c r="F11" s="75">
        <v>0</v>
      </c>
      <c r="G11" s="75">
        <v>0</v>
      </c>
      <c r="H11" s="75">
        <v>0</v>
      </c>
      <c r="I11" s="75">
        <v>0</v>
      </c>
      <c r="J11" s="75">
        <v>0</v>
      </c>
      <c r="K11" s="75">
        <v>0</v>
      </c>
      <c r="L11" s="76"/>
    </row>
    <row r="12" s="28" customFormat="1" ht="20.1" customHeight="1" spans="1:20">
      <c r="A12" s="77" t="s">
        <v>144</v>
      </c>
      <c r="B12" s="80">
        <v>0</v>
      </c>
      <c r="C12" s="77" t="s">
        <v>145</v>
      </c>
      <c r="D12" s="78">
        <f t="shared" si="0"/>
        <v>130.89</v>
      </c>
      <c r="E12" s="78">
        <v>130.89</v>
      </c>
      <c r="F12" s="75">
        <v>0</v>
      </c>
      <c r="G12" s="75">
        <v>0</v>
      </c>
      <c r="H12" s="75">
        <v>0</v>
      </c>
      <c r="I12" s="75">
        <v>0</v>
      </c>
      <c r="J12" s="75">
        <v>0</v>
      </c>
      <c r="K12" s="75">
        <v>0</v>
      </c>
      <c r="L12" s="76"/>
    </row>
    <row r="13" s="28" customFormat="1" ht="20.1" customHeight="1" spans="1:20">
      <c r="A13" s="79" t="s">
        <v>146</v>
      </c>
      <c r="B13" s="80">
        <v>0</v>
      </c>
      <c r="C13" s="77" t="s">
        <v>147</v>
      </c>
      <c r="D13" s="78">
        <v>0</v>
      </c>
      <c r="E13" s="78">
        <v>0</v>
      </c>
      <c r="F13" s="75">
        <v>0</v>
      </c>
      <c r="G13" s="75">
        <v>0</v>
      </c>
      <c r="H13" s="75">
        <v>0</v>
      </c>
      <c r="I13" s="75">
        <v>0</v>
      </c>
      <c r="J13" s="75">
        <v>0</v>
      </c>
      <c r="K13" s="75">
        <v>0</v>
      </c>
      <c r="L13" s="76"/>
    </row>
  </sheetData>
  <sheetProtection formatCells="0" formatColumns="0" formatRows="0"/>
  <mergeCells count="8">
    <mergeCell ref="A1:K1"/>
    <mergeCell ref="A3:B3"/>
    <mergeCell ref="C3:K3"/>
    <mergeCell ref="E4:K4"/>
    <mergeCell ref="A4:A5"/>
    <mergeCell ref="B4:B5"/>
    <mergeCell ref="C4:C5"/>
    <mergeCell ref="D4:D5"/>
  </mergeCells>
  <printOptions horizontalCentered="1"/>
  <pageMargins left="0.196850393700787" right="0.196850393700787" top="0.590551181102362" bottom="0.393700787401575" header="0" footer="0"/>
  <pageSetup paperSize="9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23"/>
  <sheetViews>
    <sheetView showGridLines="0" showZeros="0" workbookViewId="0">
      <pane ySplit="1" topLeftCell="A2" activePane="bottomLeft" state="frozen"/>
      <selection/>
      <selection pane="bottomLeft" activeCell="C10" sqref="C10"/>
    </sheetView>
  </sheetViews>
  <sheetFormatPr defaultColWidth="6.875" defaultRowHeight="20.1" customHeight="1"/>
  <cols>
    <col min="1" max="1" width="9.375" style="39" customWidth="1"/>
    <col min="2" max="2" width="25" style="40" customWidth="1"/>
    <col min="3" max="3" width="11.5" style="40" customWidth="1"/>
    <col min="4" max="4" width="9.875" style="8" customWidth="1"/>
    <col min="5" max="5" width="17" style="41" customWidth="1"/>
    <col min="6" max="6" width="9.75" style="41" customWidth="1"/>
    <col min="7" max="8" width="9" style="41" customWidth="1"/>
    <col min="9" max="12" width="9" style="42" customWidth="1"/>
    <col min="13" max="13" width="10.875" style="42" customWidth="1"/>
    <col min="14" max="14" width="7.625" style="42" customWidth="1"/>
    <col min="15" max="15" width="7.875" style="42" customWidth="1"/>
    <col min="16" max="16" width="4.875" style="42" customWidth="1"/>
    <col min="17" max="252" width="6.75" style="42" customWidth="1"/>
    <col min="253" max="16384" width="6.875" style="8"/>
  </cols>
  <sheetData>
    <row r="1" s="37" customFormat="1" ht="37.5" customHeight="1" spans="1:252">
      <c r="A1" s="43" t="s">
        <v>148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="37" customFormat="1" customHeight="1" spans="1:25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5"/>
      <c r="M2" s="45"/>
    </row>
    <row r="3" s="37" customFormat="1" customHeight="1" spans="1:252">
      <c r="A3" s="46" t="s">
        <v>149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="37" customFormat="1" customHeight="1" spans="1:252">
      <c r="A4" s="48" t="s">
        <v>150</v>
      </c>
      <c r="B4" s="48"/>
      <c r="C4" s="48" t="s">
        <v>64</v>
      </c>
      <c r="D4" s="48" t="s">
        <v>129</v>
      </c>
      <c r="E4" s="49" t="s">
        <v>151</v>
      </c>
      <c r="F4" s="50" t="s">
        <v>152</v>
      </c>
      <c r="G4" s="48" t="s">
        <v>153</v>
      </c>
      <c r="H4" s="48"/>
      <c r="I4" s="48" t="s">
        <v>154</v>
      </c>
      <c r="J4" s="48" t="s">
        <v>155</v>
      </c>
      <c r="K4" s="48" t="s">
        <v>156</v>
      </c>
      <c r="L4" s="48" t="s">
        <v>157</v>
      </c>
      <c r="M4" s="48" t="s">
        <v>158</v>
      </c>
    </row>
    <row r="5" s="38" customFormat="1" ht="28.5" customHeight="1" spans="1:252">
      <c r="A5" s="51" t="s">
        <v>39</v>
      </c>
      <c r="B5" s="51" t="s">
        <v>40</v>
      </c>
      <c r="C5" s="48"/>
      <c r="D5" s="48"/>
      <c r="E5" s="49"/>
      <c r="F5" s="50"/>
      <c r="G5" s="51" t="s">
        <v>159</v>
      </c>
      <c r="H5" s="50" t="s">
        <v>160</v>
      </c>
      <c r="I5" s="48"/>
      <c r="J5" s="48"/>
      <c r="K5" s="48"/>
      <c r="L5" s="48"/>
      <c r="M5" s="48"/>
    </row>
    <row r="6" s="38" customFormat="1" ht="23.25" customHeight="1" spans="1:252">
      <c r="A6" s="51"/>
      <c r="B6" s="52" t="s">
        <v>64</v>
      </c>
      <c r="C6" s="53">
        <f t="shared" ref="C6:C15" si="0">E6</f>
        <v>392.45</v>
      </c>
      <c r="D6" s="54"/>
      <c r="E6" s="53">
        <f>E7+E15+E18+E21</f>
        <v>392.45</v>
      </c>
      <c r="F6" s="50"/>
      <c r="G6" s="51"/>
      <c r="H6" s="50"/>
      <c r="I6" s="48"/>
      <c r="J6" s="48"/>
      <c r="K6" s="48"/>
      <c r="L6" s="48"/>
      <c r="M6" s="48"/>
    </row>
    <row r="7" s="37" customFormat="1" ht="21" customHeight="1" spans="1:252">
      <c r="A7" s="55">
        <v>201</v>
      </c>
      <c r="B7" s="56" t="s">
        <v>161</v>
      </c>
      <c r="C7" s="53">
        <f t="shared" si="0"/>
        <v>331.83</v>
      </c>
      <c r="D7" s="53">
        <f t="shared" ref="D7:E7" si="1">SUM(D8)</f>
        <v>0</v>
      </c>
      <c r="E7" s="53">
        <f t="shared" si="1"/>
        <v>331.83</v>
      </c>
      <c r="F7" s="57"/>
      <c r="G7" s="57"/>
      <c r="H7" s="57"/>
      <c r="I7" s="57"/>
      <c r="J7" s="57"/>
      <c r="K7" s="57"/>
      <c r="L7" s="57"/>
      <c r="M7" s="57"/>
    </row>
    <row r="8" s="37" customFormat="1" ht="21" customHeight="1" spans="1:252">
      <c r="A8" s="55">
        <v>20105</v>
      </c>
      <c r="B8" s="56" t="s">
        <v>162</v>
      </c>
      <c r="C8" s="53">
        <f t="shared" si="0"/>
        <v>331.83</v>
      </c>
      <c r="D8" s="53">
        <f>SUM(D9:D14)</f>
        <v>0</v>
      </c>
      <c r="E8" s="53">
        <f>SUM(E9:E14)</f>
        <v>331.83</v>
      </c>
      <c r="F8" s="57"/>
      <c r="G8" s="57"/>
      <c r="H8" s="57"/>
      <c r="I8" s="57"/>
      <c r="J8" s="57"/>
      <c r="K8" s="57"/>
      <c r="L8" s="57"/>
      <c r="M8" s="57"/>
    </row>
    <row r="9" s="37" customFormat="1" ht="21" customHeight="1" spans="1:252">
      <c r="A9" s="34">
        <v>2010501</v>
      </c>
      <c r="B9" s="58" t="s">
        <v>49</v>
      </c>
      <c r="C9" s="59">
        <f t="shared" si="0"/>
        <v>200.94</v>
      </c>
      <c r="D9" s="54"/>
      <c r="E9" s="59">
        <v>200.94</v>
      </c>
      <c r="F9" s="57"/>
      <c r="G9" s="57"/>
      <c r="H9" s="57"/>
      <c r="I9" s="57"/>
      <c r="J9" s="57"/>
      <c r="K9" s="57"/>
      <c r="L9" s="57"/>
      <c r="M9" s="57"/>
    </row>
    <row r="10" s="37" customFormat="1" ht="21" customHeight="1" spans="1:252">
      <c r="A10" s="34">
        <v>2010504</v>
      </c>
      <c r="B10" s="58" t="s">
        <v>50</v>
      </c>
      <c r="C10" s="59">
        <f t="shared" si="0"/>
        <v>85.49</v>
      </c>
      <c r="D10" s="54"/>
      <c r="E10" s="59">
        <v>85.49</v>
      </c>
      <c r="F10" s="57"/>
      <c r="G10" s="57"/>
      <c r="H10" s="57"/>
      <c r="I10" s="57"/>
      <c r="J10" s="57"/>
      <c r="K10" s="57"/>
      <c r="L10" s="57"/>
      <c r="M10" s="57"/>
    </row>
    <row r="11" s="37" customFormat="1" ht="21" customHeight="1" spans="1:252">
      <c r="A11" s="34">
        <v>2010506</v>
      </c>
      <c r="B11" s="58" t="s">
        <v>163</v>
      </c>
      <c r="C11" s="59">
        <f t="shared" si="0"/>
        <v>20.7</v>
      </c>
      <c r="D11" s="54"/>
      <c r="E11" s="59">
        <v>20.7</v>
      </c>
      <c r="F11" s="57"/>
      <c r="G11" s="57"/>
      <c r="H11" s="57"/>
      <c r="I11" s="57"/>
      <c r="J11" s="57"/>
      <c r="K11" s="57"/>
      <c r="L11" s="57"/>
      <c r="M11" s="57"/>
    </row>
    <row r="12" s="37" customFormat="1" ht="21" customHeight="1" spans="1:252">
      <c r="A12" s="34">
        <v>2010507</v>
      </c>
      <c r="B12" s="58" t="s">
        <v>164</v>
      </c>
      <c r="C12" s="59">
        <f t="shared" si="0"/>
        <v>18</v>
      </c>
      <c r="D12" s="54"/>
      <c r="E12" s="59">
        <v>18</v>
      </c>
      <c r="F12" s="57"/>
      <c r="G12" s="57"/>
      <c r="H12" s="57"/>
      <c r="I12" s="57"/>
      <c r="J12" s="57"/>
      <c r="K12" s="57"/>
      <c r="L12" s="57"/>
      <c r="M12" s="57"/>
    </row>
    <row r="13" s="37" customFormat="1" ht="21" customHeight="1" spans="1:252">
      <c r="A13" s="34">
        <v>2010508</v>
      </c>
      <c r="B13" s="58" t="s">
        <v>165</v>
      </c>
      <c r="C13" s="59"/>
      <c r="D13" s="54"/>
      <c r="E13" s="59">
        <v>0.9</v>
      </c>
      <c r="F13" s="57"/>
      <c r="G13" s="57"/>
      <c r="H13" s="57"/>
      <c r="I13" s="57"/>
      <c r="J13" s="57"/>
      <c r="K13" s="57"/>
      <c r="L13" s="57"/>
      <c r="M13" s="57"/>
    </row>
    <row r="14" s="37" customFormat="1" ht="21" customHeight="1" spans="1:252">
      <c r="A14" s="34">
        <v>2010599</v>
      </c>
      <c r="B14" s="58" t="s">
        <v>54</v>
      </c>
      <c r="C14" s="59">
        <f>E14</f>
        <v>5.8</v>
      </c>
      <c r="D14" s="54"/>
      <c r="E14" s="59">
        <v>5.8</v>
      </c>
      <c r="F14" s="57"/>
      <c r="G14" s="57"/>
      <c r="H14" s="57"/>
      <c r="I14" s="57"/>
      <c r="J14" s="57"/>
      <c r="K14" s="57"/>
      <c r="L14" s="57"/>
      <c r="M14" s="57"/>
    </row>
    <row r="15" ht="21" customHeight="1" spans="1:252">
      <c r="A15" s="55">
        <v>208</v>
      </c>
      <c r="B15" s="56" t="s">
        <v>55</v>
      </c>
      <c r="C15" s="53">
        <f>E15</f>
        <v>24.8</v>
      </c>
      <c r="D15" s="60"/>
      <c r="E15" s="53">
        <v>24.8</v>
      </c>
      <c r="F15" s="61"/>
      <c r="G15" s="62"/>
      <c r="H15" s="62"/>
      <c r="I15" s="62"/>
      <c r="J15" s="62"/>
      <c r="K15" s="62"/>
      <c r="L15" s="62"/>
      <c r="M15" s="62"/>
      <c r="IQ15" s="8"/>
      <c r="IR15" s="8"/>
    </row>
    <row r="16" ht="21" customHeight="1" spans="1:252">
      <c r="A16" s="55">
        <v>20805</v>
      </c>
      <c r="B16" s="56" t="s">
        <v>56</v>
      </c>
      <c r="C16" s="53">
        <f>E16</f>
        <v>24.8</v>
      </c>
      <c r="D16" s="60"/>
      <c r="E16" s="53">
        <f>SUM(E17)</f>
        <v>24.8</v>
      </c>
      <c r="F16" s="61"/>
      <c r="G16" s="62"/>
      <c r="H16" s="62"/>
      <c r="I16" s="62"/>
      <c r="J16" s="62"/>
      <c r="K16" s="62"/>
      <c r="L16" s="62"/>
      <c r="M16" s="62"/>
      <c r="IQ16" s="8"/>
      <c r="IR16" s="8"/>
    </row>
    <row r="17" ht="27.75" customHeight="1" spans="1:252">
      <c r="A17" s="34">
        <v>2080505</v>
      </c>
      <c r="B17" s="58" t="s">
        <v>57</v>
      </c>
      <c r="C17" s="59">
        <f t="shared" ref="C17" si="2">E17</f>
        <v>24.8</v>
      </c>
      <c r="D17" s="61"/>
      <c r="E17" s="59">
        <v>24.8</v>
      </c>
      <c r="F17" s="61"/>
      <c r="G17" s="62"/>
      <c r="H17" s="62"/>
      <c r="I17" s="62"/>
      <c r="J17" s="62"/>
      <c r="K17" s="62"/>
      <c r="L17" s="62"/>
      <c r="M17" s="62"/>
      <c r="IQ17" s="8"/>
      <c r="IR17" s="8"/>
    </row>
    <row r="18" ht="21" customHeight="1" spans="1:252">
      <c r="A18" s="55">
        <v>210</v>
      </c>
      <c r="B18" s="56" t="s">
        <v>58</v>
      </c>
      <c r="C18" s="53">
        <f t="shared" ref="C18:C22" si="3">E18</f>
        <v>15.02</v>
      </c>
      <c r="D18" s="60"/>
      <c r="E18" s="53">
        <v>15.02</v>
      </c>
      <c r="F18" s="61"/>
      <c r="G18" s="62"/>
      <c r="H18" s="62"/>
      <c r="I18" s="62"/>
      <c r="J18" s="62"/>
      <c r="K18" s="62"/>
      <c r="L18" s="62"/>
      <c r="M18" s="62"/>
      <c r="IQ18" s="8"/>
      <c r="IR18" s="8"/>
    </row>
    <row r="19" ht="21" customHeight="1" spans="1:252">
      <c r="A19" s="55">
        <v>21011</v>
      </c>
      <c r="B19" s="56" t="s">
        <v>59</v>
      </c>
      <c r="C19" s="53">
        <f t="shared" si="3"/>
        <v>15.02</v>
      </c>
      <c r="D19" s="60"/>
      <c r="E19" s="53">
        <f>SUM(E20)</f>
        <v>15.02</v>
      </c>
      <c r="F19" s="61"/>
      <c r="G19" s="62"/>
      <c r="H19" s="62"/>
      <c r="I19" s="62"/>
      <c r="J19" s="62"/>
      <c r="K19" s="62"/>
      <c r="L19" s="62"/>
      <c r="M19" s="62"/>
      <c r="IQ19" s="8"/>
      <c r="IR19" s="8"/>
    </row>
    <row r="20" ht="21" customHeight="1" spans="1:252">
      <c r="A20" s="34">
        <v>2101101</v>
      </c>
      <c r="B20" s="58" t="s">
        <v>60</v>
      </c>
      <c r="C20" s="59">
        <f t="shared" si="3"/>
        <v>15.02</v>
      </c>
      <c r="D20" s="61"/>
      <c r="E20" s="59">
        <v>15.02</v>
      </c>
      <c r="F20" s="61"/>
      <c r="G20" s="62"/>
      <c r="H20" s="62"/>
      <c r="I20" s="62"/>
      <c r="J20" s="62"/>
      <c r="K20" s="62"/>
      <c r="L20" s="62"/>
      <c r="M20" s="62"/>
      <c r="IQ20" s="8"/>
      <c r="IR20" s="8"/>
    </row>
    <row r="21" ht="21" customHeight="1" spans="1:252">
      <c r="A21" s="55">
        <v>221</v>
      </c>
      <c r="B21" s="56" t="s">
        <v>61</v>
      </c>
      <c r="C21" s="53">
        <f t="shared" si="3"/>
        <v>20.8</v>
      </c>
      <c r="D21" s="60"/>
      <c r="E21" s="53">
        <v>20.8</v>
      </c>
      <c r="F21" s="61"/>
      <c r="G21" s="62"/>
      <c r="H21" s="62"/>
      <c r="I21" s="62"/>
      <c r="J21" s="62"/>
      <c r="K21" s="62"/>
      <c r="L21" s="62"/>
      <c r="M21" s="62"/>
      <c r="IQ21" s="8"/>
      <c r="IR21" s="8"/>
    </row>
    <row r="22" ht="21" customHeight="1" spans="1:252">
      <c r="A22" s="55">
        <v>22102</v>
      </c>
      <c r="B22" s="56" t="s">
        <v>62</v>
      </c>
      <c r="C22" s="53">
        <f t="shared" si="3"/>
        <v>20.8</v>
      </c>
      <c r="D22" s="60"/>
      <c r="E22" s="53">
        <f>SUM(E23)</f>
        <v>20.8</v>
      </c>
      <c r="F22" s="61"/>
      <c r="G22" s="62"/>
      <c r="H22" s="62"/>
      <c r="I22" s="62"/>
      <c r="J22" s="62"/>
      <c r="K22" s="62"/>
      <c r="L22" s="62"/>
      <c r="M22" s="62"/>
      <c r="IQ22" s="8"/>
      <c r="IR22" s="8"/>
    </row>
    <row r="23" ht="21" customHeight="1" spans="1:252">
      <c r="A23" s="34">
        <v>2210201</v>
      </c>
      <c r="B23" s="58" t="s">
        <v>63</v>
      </c>
      <c r="C23" s="59">
        <f t="shared" ref="C23" si="4">E23</f>
        <v>20.8</v>
      </c>
      <c r="D23" s="61"/>
      <c r="E23" s="59">
        <v>20.8</v>
      </c>
      <c r="F23" s="61"/>
      <c r="G23" s="62"/>
      <c r="H23" s="62"/>
      <c r="I23" s="62"/>
      <c r="J23" s="62"/>
      <c r="K23" s="62"/>
      <c r="L23" s="62"/>
      <c r="M23" s="62"/>
      <c r="IQ23" s="8"/>
      <c r="IR23" s="8"/>
    </row>
  </sheetData>
  <sheetProtection formatCells="0" formatColumns="0" formatRows="0"/>
  <mergeCells count="14">
    <mergeCell ref="A1:M1"/>
    <mergeCell ref="L2:M2"/>
    <mergeCell ref="A3:M3"/>
    <mergeCell ref="A4:B4"/>
    <mergeCell ref="G4:H4"/>
    <mergeCell ref="C4:C5"/>
    <mergeCell ref="D4:D5"/>
    <mergeCell ref="E4:E5"/>
    <mergeCell ref="F4:F5"/>
    <mergeCell ref="I4:I5"/>
    <mergeCell ref="J4:J5"/>
    <mergeCell ref="K4:K5"/>
    <mergeCell ref="L4:L5"/>
    <mergeCell ref="M4:M5"/>
  </mergeCells>
  <printOptions horizontalCentered="1"/>
  <pageMargins left="0.39" right="0.39" top="0.39" bottom="0.39" header="0.39" footer="0.39"/>
  <pageSetup paperSize="9" scale="75" orientation="landscape" horizontalDpi="1200" verticalDpi="1200"/>
  <headerFooter alignWithMargins="0" scaleWithDoc="0">
    <oddFooter>&amp;C第 &amp;P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V26"/>
  <sheetViews>
    <sheetView showGridLines="0" showZeros="0" workbookViewId="0">
      <pane ySplit="5" topLeftCell="A6" activePane="bottomLeft" state="frozen"/>
      <selection/>
      <selection pane="bottomLeft" activeCell="J9" sqref="J9"/>
    </sheetView>
  </sheetViews>
  <sheetFormatPr defaultColWidth="6.875" defaultRowHeight="20.1" customHeight="1"/>
  <cols>
    <col min="1" max="1" width="9.75" style="4" customWidth="1"/>
    <col min="2" max="2" width="19.5" style="5" customWidth="1"/>
    <col min="3" max="12" width="8.375" style="6" customWidth="1"/>
    <col min="13" max="14" width="10.375" style="6" customWidth="1"/>
    <col min="15" max="15" width="8.875" style="6" customWidth="1"/>
    <col min="16" max="16" width="7.375" style="6" customWidth="1"/>
    <col min="17" max="21" width="7.375" style="7" customWidth="1"/>
    <col min="22" max="255" width="8" style="7" customWidth="1"/>
    <col min="256" max="16384" width="6.875" style="8"/>
  </cols>
  <sheetData>
    <row r="1" ht="36" customHeight="1" spans="1:256">
      <c r="A1" s="9" t="s">
        <v>166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10"/>
      <c r="W1" s="10"/>
    </row>
    <row r="2" s="1" customFormat="1" customHeight="1" spans="1:256">
      <c r="A2" s="11" t="s">
        <v>121</v>
      </c>
      <c r="B2" s="12"/>
      <c r="C2" s="13"/>
      <c r="D2" s="14"/>
      <c r="E2" s="13"/>
      <c r="F2" s="13"/>
      <c r="G2" s="13"/>
      <c r="H2" s="13"/>
      <c r="J2" s="13"/>
      <c r="K2" s="13"/>
      <c r="L2" s="13"/>
      <c r="M2" s="13"/>
      <c r="N2" s="15"/>
      <c r="U2" s="16" t="s">
        <v>167</v>
      </c>
    </row>
    <row r="3" s="1" customFormat="1" customHeight="1" spans="1:256">
      <c r="A3" s="17" t="s">
        <v>168</v>
      </c>
      <c r="B3" s="18" t="s">
        <v>169</v>
      </c>
      <c r="C3" s="17" t="s">
        <v>170</v>
      </c>
      <c r="D3" s="17" t="s">
        <v>42</v>
      </c>
      <c r="E3" s="17"/>
      <c r="F3" s="17"/>
      <c r="G3" s="17"/>
      <c r="H3" s="18" t="s">
        <v>43</v>
      </c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</row>
    <row r="4" customHeight="1" spans="1:256">
      <c r="A4" s="17"/>
      <c r="B4" s="18"/>
      <c r="C4" s="17"/>
      <c r="D4" s="17" t="s">
        <v>64</v>
      </c>
      <c r="E4" s="17" t="s">
        <v>171</v>
      </c>
      <c r="F4" s="17" t="s">
        <v>172</v>
      </c>
      <c r="G4" s="17" t="s">
        <v>173</v>
      </c>
      <c r="H4" s="17" t="s">
        <v>64</v>
      </c>
      <c r="I4" s="17" t="s">
        <v>174</v>
      </c>
      <c r="J4" s="17"/>
      <c r="K4" s="17"/>
      <c r="L4" s="17"/>
      <c r="M4" s="17"/>
      <c r="N4" s="17"/>
      <c r="O4" s="17" t="s">
        <v>175</v>
      </c>
      <c r="P4" s="17"/>
      <c r="Q4" s="17"/>
      <c r="R4" s="17"/>
      <c r="S4" s="17"/>
      <c r="T4" s="17"/>
      <c r="U4" s="17"/>
      <c r="IS4" s="8"/>
    </row>
    <row r="5" ht="39.95" customHeight="1" spans="1:256">
      <c r="A5" s="17"/>
      <c r="B5" s="18"/>
      <c r="C5" s="17"/>
      <c r="D5" s="17"/>
      <c r="E5" s="17"/>
      <c r="F5" s="17"/>
      <c r="G5" s="17"/>
      <c r="H5" s="17"/>
      <c r="I5" s="17" t="s">
        <v>41</v>
      </c>
      <c r="J5" s="17" t="s">
        <v>176</v>
      </c>
      <c r="K5" s="19" t="s">
        <v>177</v>
      </c>
      <c r="L5" s="17" t="s">
        <v>178</v>
      </c>
      <c r="M5" s="17" t="s">
        <v>179</v>
      </c>
      <c r="N5" s="20" t="s">
        <v>180</v>
      </c>
      <c r="O5" s="20" t="s">
        <v>41</v>
      </c>
      <c r="P5" s="20" t="s">
        <v>179</v>
      </c>
      <c r="Q5" s="20" t="s">
        <v>180</v>
      </c>
      <c r="R5" s="20" t="s">
        <v>181</v>
      </c>
      <c r="S5" s="20" t="s">
        <v>182</v>
      </c>
      <c r="T5" s="20" t="s">
        <v>183</v>
      </c>
      <c r="U5" s="20" t="s">
        <v>184</v>
      </c>
      <c r="IS5" s="8"/>
    </row>
    <row r="6" s="2" customFormat="1" customHeight="1" spans="1:256">
      <c r="A6" s="21"/>
      <c r="B6" s="21" t="s">
        <v>64</v>
      </c>
      <c r="C6" s="22">
        <f>D6+H6</f>
        <v>392.45</v>
      </c>
      <c r="D6" s="22">
        <f>D7</f>
        <v>261.56</v>
      </c>
      <c r="E6" s="22">
        <f t="shared" ref="E6:K6" si="0">E7</f>
        <v>233.62</v>
      </c>
      <c r="F6" s="22">
        <f t="shared" si="0"/>
        <v>27.56</v>
      </c>
      <c r="G6" s="22">
        <f t="shared" si="0"/>
        <v>0.38</v>
      </c>
      <c r="H6" s="22">
        <f t="shared" si="0"/>
        <v>130.89</v>
      </c>
      <c r="I6" s="22">
        <f t="shared" si="0"/>
        <v>130.89</v>
      </c>
      <c r="J6" s="22">
        <f t="shared" si="0"/>
        <v>5.8</v>
      </c>
      <c r="K6" s="22">
        <f t="shared" si="0"/>
        <v>125.09</v>
      </c>
      <c r="L6" s="23">
        <f t="shared" ref="E6:U6" si="1">L7</f>
        <v>0</v>
      </c>
      <c r="M6" s="23">
        <f t="shared" si="1"/>
        <v>0</v>
      </c>
      <c r="N6" s="23">
        <f t="shared" si="1"/>
        <v>0</v>
      </c>
      <c r="O6" s="23">
        <f t="shared" si="1"/>
        <v>0</v>
      </c>
      <c r="P6" s="23">
        <f t="shared" si="1"/>
        <v>0</v>
      </c>
      <c r="Q6" s="23">
        <f t="shared" si="1"/>
        <v>0</v>
      </c>
      <c r="R6" s="23">
        <f t="shared" si="1"/>
        <v>0</v>
      </c>
      <c r="S6" s="23">
        <f t="shared" si="1"/>
        <v>0</v>
      </c>
      <c r="T6" s="23">
        <f t="shared" si="1"/>
        <v>0</v>
      </c>
      <c r="U6" s="23">
        <f t="shared" si="1"/>
        <v>0</v>
      </c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  <c r="IP6" s="24"/>
      <c r="IQ6" s="24"/>
      <c r="IR6" s="24"/>
      <c r="IS6" s="25"/>
      <c r="IT6" s="24"/>
      <c r="IU6" s="24"/>
      <c r="IV6" s="3"/>
    </row>
    <row r="7" s="3" customFormat="1" ht="30" customHeight="1" spans="1:256">
      <c r="A7" s="26"/>
      <c r="B7" s="26" t="s">
        <v>185</v>
      </c>
      <c r="C7" s="22">
        <f t="shared" ref="C7:C17" si="2">D7+H7</f>
        <v>392.45</v>
      </c>
      <c r="D7" s="27">
        <f t="shared" ref="D7:D13" si="3">SUM(E7:G7)</f>
        <v>261.56</v>
      </c>
      <c r="E7" s="27">
        <f>E8+E16+E19+E22</f>
        <v>233.62</v>
      </c>
      <c r="F7" s="27">
        <f>F8+F16+F19+F22</f>
        <v>27.56</v>
      </c>
      <c r="G7" s="27">
        <f>G8+G16+G19+G22</f>
        <v>0.38</v>
      </c>
      <c r="H7" s="27">
        <f>I7+O7</f>
        <v>130.89</v>
      </c>
      <c r="I7" s="27">
        <f t="shared" ref="E7:N7" si="4">SUM(I10:I24)</f>
        <v>130.89</v>
      </c>
      <c r="J7" s="27">
        <f t="shared" si="4"/>
        <v>5.8</v>
      </c>
      <c r="K7" s="27">
        <f t="shared" si="4"/>
        <v>125.09</v>
      </c>
      <c r="L7" s="23">
        <f t="shared" si="4"/>
        <v>0</v>
      </c>
      <c r="M7" s="23">
        <f t="shared" si="4"/>
        <v>0</v>
      </c>
      <c r="N7" s="23">
        <f t="shared" si="4"/>
        <v>0</v>
      </c>
      <c r="O7" s="23">
        <f t="shared" ref="O7:U7" si="5">SUM(O10:O24)</f>
        <v>0</v>
      </c>
      <c r="P7" s="23">
        <f t="shared" si="5"/>
        <v>0</v>
      </c>
      <c r="Q7" s="23">
        <f t="shared" si="5"/>
        <v>0</v>
      </c>
      <c r="R7" s="23">
        <f t="shared" si="5"/>
        <v>0</v>
      </c>
      <c r="S7" s="23">
        <f t="shared" si="5"/>
        <v>0</v>
      </c>
      <c r="T7" s="23">
        <f t="shared" si="5"/>
        <v>0</v>
      </c>
      <c r="U7" s="23">
        <f t="shared" si="5"/>
        <v>0</v>
      </c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</row>
    <row r="8" s="3" customFormat="1" ht="30" customHeight="1" spans="1:256">
      <c r="A8" s="26">
        <v>201</v>
      </c>
      <c r="B8" s="29" t="s">
        <v>186</v>
      </c>
      <c r="C8" s="22">
        <f t="shared" si="2"/>
        <v>331.83</v>
      </c>
      <c r="D8" s="27">
        <f t="shared" si="3"/>
        <v>200.94</v>
      </c>
      <c r="E8" s="27">
        <f>E9</f>
        <v>173</v>
      </c>
      <c r="F8" s="27">
        <f>F9</f>
        <v>27.56</v>
      </c>
      <c r="G8" s="27">
        <f>G9</f>
        <v>0.38</v>
      </c>
      <c r="H8" s="27">
        <f>I8+O8</f>
        <v>130.89</v>
      </c>
      <c r="I8" s="27">
        <f>I9</f>
        <v>130.89</v>
      </c>
      <c r="J8" s="27">
        <f>J9</f>
        <v>5.8</v>
      </c>
      <c r="K8" s="27">
        <f>K9</f>
        <v>125.09</v>
      </c>
      <c r="L8" s="23"/>
      <c r="M8" s="23"/>
      <c r="N8" s="23"/>
      <c r="O8" s="23"/>
      <c r="P8" s="23"/>
      <c r="Q8" s="23"/>
      <c r="R8" s="23"/>
      <c r="S8" s="23"/>
      <c r="T8" s="23"/>
      <c r="U8" s="23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</row>
    <row r="9" s="3" customFormat="1" ht="30" customHeight="1" spans="1:256">
      <c r="A9" s="26">
        <v>20105</v>
      </c>
      <c r="B9" s="29" t="s">
        <v>48</v>
      </c>
      <c r="C9" s="27">
        <f t="shared" si="2"/>
        <v>331.83</v>
      </c>
      <c r="D9" s="27">
        <f t="shared" si="3"/>
        <v>200.94</v>
      </c>
      <c r="E9" s="27">
        <f>E10+E11+E12+E13+E15</f>
        <v>173</v>
      </c>
      <c r="F9" s="27">
        <f>F10+F11+F12+F13+F15</f>
        <v>27.56</v>
      </c>
      <c r="G9" s="27">
        <f>G10+G11+G12+G13+G15</f>
        <v>0.38</v>
      </c>
      <c r="H9" s="27">
        <f>I9+O9</f>
        <v>130.89</v>
      </c>
      <c r="I9" s="27">
        <f>I10+I11+I12+I13+I15+I14</f>
        <v>130.89</v>
      </c>
      <c r="J9" s="27">
        <f>J10+J11+J12+J13+J15+J14</f>
        <v>5.8</v>
      </c>
      <c r="K9" s="27">
        <f>K10+K11+K12+K13+K15+K14</f>
        <v>125.09</v>
      </c>
      <c r="L9" s="23"/>
      <c r="M9" s="23"/>
      <c r="N9" s="23"/>
      <c r="O9" s="23"/>
      <c r="P9" s="23"/>
      <c r="Q9" s="23"/>
      <c r="R9" s="23"/>
      <c r="S9" s="23"/>
      <c r="T9" s="23"/>
      <c r="U9" s="23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  <c r="IJ9" s="28"/>
      <c r="IK9" s="28"/>
      <c r="IL9" s="28"/>
      <c r="IM9" s="28"/>
      <c r="IN9" s="28"/>
      <c r="IO9" s="28"/>
      <c r="IP9" s="28"/>
      <c r="IQ9" s="28"/>
      <c r="IR9" s="28"/>
      <c r="IS9" s="28"/>
      <c r="IT9" s="28"/>
      <c r="IU9" s="28"/>
      <c r="IV9" s="28"/>
    </row>
    <row r="10" s="3" customFormat="1" ht="30" customHeight="1" spans="1:256">
      <c r="A10" s="30">
        <v>2010501</v>
      </c>
      <c r="B10" s="31" t="s">
        <v>187</v>
      </c>
      <c r="C10" s="27">
        <f t="shared" si="2"/>
        <v>200.94</v>
      </c>
      <c r="D10" s="27">
        <f t="shared" si="3"/>
        <v>200.94</v>
      </c>
      <c r="E10" s="27">
        <v>173</v>
      </c>
      <c r="F10" s="27">
        <v>27.56</v>
      </c>
      <c r="G10" s="27">
        <v>0.38</v>
      </c>
      <c r="H10" s="27">
        <v>0</v>
      </c>
      <c r="I10" s="27">
        <f t="shared" ref="I10:I15" si="6">SUM(J10:N10)</f>
        <v>0</v>
      </c>
      <c r="J10" s="27"/>
      <c r="K10" s="27"/>
      <c r="L10" s="23"/>
      <c r="M10" s="23"/>
      <c r="N10" s="26"/>
      <c r="O10" s="32"/>
      <c r="P10" s="32"/>
      <c r="Q10" s="32"/>
      <c r="R10" s="32"/>
      <c r="S10" s="32"/>
      <c r="T10" s="32"/>
      <c r="U10" s="32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  <c r="IE10" s="25"/>
      <c r="IF10" s="25"/>
      <c r="IG10" s="25"/>
      <c r="IH10" s="25"/>
      <c r="II10" s="25"/>
      <c r="IJ10" s="25"/>
      <c r="IK10" s="25"/>
      <c r="IL10" s="25"/>
      <c r="IM10" s="25"/>
      <c r="IN10" s="25"/>
      <c r="IO10" s="25"/>
      <c r="IP10" s="25"/>
      <c r="IQ10" s="25"/>
      <c r="IR10" s="25"/>
      <c r="IS10" s="25"/>
      <c r="IT10" s="25"/>
      <c r="IU10" s="25"/>
    </row>
    <row r="11" s="3" customFormat="1" ht="30" customHeight="1" spans="1:256">
      <c r="A11" s="30">
        <v>2010504</v>
      </c>
      <c r="B11" s="31" t="s">
        <v>188</v>
      </c>
      <c r="C11" s="27">
        <f t="shared" si="2"/>
        <v>85.49</v>
      </c>
      <c r="D11" s="27">
        <f t="shared" si="3"/>
        <v>0</v>
      </c>
      <c r="E11" s="27"/>
      <c r="F11" s="27"/>
      <c r="G11" s="27"/>
      <c r="H11" s="27">
        <f>I11+O11</f>
        <v>85.49</v>
      </c>
      <c r="I11" s="27">
        <f t="shared" si="6"/>
        <v>85.49</v>
      </c>
      <c r="J11" s="27"/>
      <c r="K11" s="27">
        <v>85.49</v>
      </c>
      <c r="L11" s="23"/>
      <c r="M11" s="23"/>
      <c r="N11" s="26"/>
      <c r="O11" s="32"/>
      <c r="P11" s="32"/>
      <c r="Q11" s="32"/>
      <c r="R11" s="32"/>
      <c r="S11" s="32"/>
      <c r="T11" s="32"/>
      <c r="U11" s="32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25"/>
      <c r="IT11" s="25"/>
      <c r="IU11" s="25"/>
    </row>
    <row r="12" s="3" customFormat="1" ht="30" customHeight="1" spans="1:256">
      <c r="A12" s="30">
        <v>2010506</v>
      </c>
      <c r="B12" s="33" t="s">
        <v>189</v>
      </c>
      <c r="C12" s="27">
        <f t="shared" si="2"/>
        <v>20.7</v>
      </c>
      <c r="D12" s="27">
        <f t="shared" si="3"/>
        <v>0</v>
      </c>
      <c r="E12" s="27"/>
      <c r="F12" s="27"/>
      <c r="G12" s="27"/>
      <c r="H12" s="27">
        <f>I12+O12</f>
        <v>20.7</v>
      </c>
      <c r="I12" s="27">
        <f t="shared" si="6"/>
        <v>20.7</v>
      </c>
      <c r="J12" s="27"/>
      <c r="K12" s="27">
        <v>20.7</v>
      </c>
      <c r="L12" s="23"/>
      <c r="M12" s="23"/>
      <c r="N12" s="26"/>
      <c r="O12" s="32"/>
      <c r="P12" s="32"/>
      <c r="Q12" s="32"/>
      <c r="R12" s="32"/>
      <c r="S12" s="32"/>
      <c r="T12" s="32"/>
      <c r="U12" s="32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  <c r="IR12" s="25"/>
      <c r="IS12" s="25"/>
      <c r="IT12" s="25"/>
      <c r="IU12" s="25"/>
    </row>
    <row r="13" s="3" customFormat="1" ht="30" customHeight="1" spans="1:256">
      <c r="A13" s="30">
        <v>2010507</v>
      </c>
      <c r="B13" s="33" t="s">
        <v>190</v>
      </c>
      <c r="C13" s="27">
        <f t="shared" si="2"/>
        <v>18</v>
      </c>
      <c r="D13" s="27">
        <f t="shared" si="3"/>
        <v>0</v>
      </c>
      <c r="E13" s="27"/>
      <c r="F13" s="27"/>
      <c r="G13" s="27"/>
      <c r="H13" s="27">
        <f>I13+O13</f>
        <v>18</v>
      </c>
      <c r="I13" s="27">
        <f t="shared" si="6"/>
        <v>18</v>
      </c>
      <c r="J13" s="27"/>
      <c r="K13" s="27">
        <v>18</v>
      </c>
      <c r="L13" s="23"/>
      <c r="M13" s="23"/>
      <c r="N13" s="26"/>
      <c r="O13" s="32"/>
      <c r="P13" s="32"/>
      <c r="Q13" s="32"/>
      <c r="R13" s="32"/>
      <c r="S13" s="32"/>
      <c r="T13" s="32"/>
      <c r="U13" s="32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  <c r="IS13" s="25"/>
      <c r="IT13" s="25"/>
      <c r="IU13" s="25"/>
    </row>
    <row r="14" s="3" customFormat="1" ht="30" customHeight="1" spans="1:256">
      <c r="A14" s="30">
        <v>2010508</v>
      </c>
      <c r="B14" s="33" t="s">
        <v>53</v>
      </c>
      <c r="C14" s="27">
        <f t="shared" si="2"/>
        <v>0.9</v>
      </c>
      <c r="D14" s="27"/>
      <c r="E14" s="27"/>
      <c r="F14" s="27"/>
      <c r="G14" s="27"/>
      <c r="H14" s="27">
        <f>I14+O14</f>
        <v>0.9</v>
      </c>
      <c r="I14" s="27">
        <f t="shared" si="6"/>
        <v>0.9</v>
      </c>
      <c r="J14" s="27"/>
      <c r="K14" s="27">
        <v>0.9</v>
      </c>
      <c r="L14" s="23"/>
      <c r="M14" s="23"/>
      <c r="N14" s="26"/>
      <c r="O14" s="32"/>
      <c r="P14" s="32"/>
      <c r="Q14" s="32"/>
      <c r="R14" s="32"/>
      <c r="S14" s="32"/>
      <c r="T14" s="32"/>
      <c r="U14" s="32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  <c r="IP14" s="25"/>
      <c r="IQ14" s="25"/>
      <c r="IR14" s="25"/>
      <c r="IS14" s="25"/>
      <c r="IT14" s="25"/>
      <c r="IU14" s="25"/>
    </row>
    <row r="15" s="3" customFormat="1" ht="30" customHeight="1" spans="1:256">
      <c r="A15" s="30">
        <v>2010599</v>
      </c>
      <c r="B15" s="31" t="s">
        <v>191</v>
      </c>
      <c r="C15" s="27">
        <f t="shared" si="2"/>
        <v>5.8</v>
      </c>
      <c r="D15" s="27">
        <f>SUM(E15:G15)</f>
        <v>0</v>
      </c>
      <c r="E15" s="27"/>
      <c r="F15" s="27"/>
      <c r="G15" s="27"/>
      <c r="H15" s="27">
        <f>I15+O15</f>
        <v>5.8</v>
      </c>
      <c r="I15" s="27">
        <f t="shared" si="6"/>
        <v>5.8</v>
      </c>
      <c r="J15" s="27">
        <v>5.8</v>
      </c>
      <c r="K15" s="27"/>
      <c r="L15" s="23"/>
      <c r="M15" s="23"/>
      <c r="N15" s="26"/>
      <c r="O15" s="32"/>
      <c r="P15" s="32"/>
      <c r="Q15" s="32"/>
      <c r="R15" s="32"/>
      <c r="S15" s="32"/>
      <c r="T15" s="32"/>
      <c r="U15" s="32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5"/>
      <c r="IC15" s="25"/>
      <c r="ID15" s="25"/>
      <c r="IE15" s="25"/>
      <c r="IF15" s="25"/>
      <c r="IG15" s="25"/>
      <c r="IH15" s="25"/>
      <c r="II15" s="25"/>
      <c r="IJ15" s="25"/>
      <c r="IK15" s="25"/>
      <c r="IL15" s="25"/>
      <c r="IM15" s="25"/>
      <c r="IN15" s="25"/>
      <c r="IO15" s="25"/>
      <c r="IP15" s="25"/>
      <c r="IQ15" s="25"/>
      <c r="IR15" s="25"/>
      <c r="IS15" s="25"/>
      <c r="IT15" s="25"/>
      <c r="IU15" s="25"/>
    </row>
    <row r="16" ht="30" customHeight="1" spans="1:256">
      <c r="A16" s="34">
        <v>208</v>
      </c>
      <c r="B16" s="35" t="s">
        <v>192</v>
      </c>
      <c r="C16" s="22">
        <f t="shared" si="2"/>
        <v>24.8</v>
      </c>
      <c r="D16" s="22">
        <f>SUM(E16:G16)</f>
        <v>24.8</v>
      </c>
      <c r="E16" s="22">
        <v>24.8</v>
      </c>
      <c r="F16" s="27"/>
      <c r="G16" s="27"/>
      <c r="H16" s="27"/>
      <c r="I16" s="27"/>
      <c r="J16" s="27"/>
      <c r="K16" s="36"/>
      <c r="L16" s="23"/>
      <c r="M16" s="23"/>
      <c r="N16" s="26"/>
      <c r="O16" s="32"/>
      <c r="P16" s="32"/>
      <c r="Q16" s="32"/>
      <c r="R16" s="32"/>
      <c r="S16" s="32"/>
      <c r="T16" s="32"/>
      <c r="U16" s="32"/>
    </row>
    <row r="17" ht="30" customHeight="1" spans="1:21">
      <c r="A17" s="34">
        <v>20805</v>
      </c>
      <c r="B17" s="35" t="s">
        <v>193</v>
      </c>
      <c r="C17" s="27">
        <f t="shared" si="2"/>
        <v>24.8</v>
      </c>
      <c r="D17" s="27">
        <f>SUM(E17:G17)</f>
        <v>24.8</v>
      </c>
      <c r="E17" s="27">
        <v>24.8</v>
      </c>
      <c r="F17" s="27"/>
      <c r="G17" s="27"/>
      <c r="H17" s="27"/>
      <c r="I17" s="27"/>
      <c r="J17" s="27"/>
      <c r="K17" s="36"/>
      <c r="L17" s="23"/>
      <c r="M17" s="23"/>
      <c r="N17" s="26"/>
      <c r="O17" s="32"/>
      <c r="P17" s="32"/>
      <c r="Q17" s="32"/>
      <c r="R17" s="32"/>
      <c r="S17" s="32"/>
      <c r="T17" s="32"/>
      <c r="U17" s="32"/>
    </row>
    <row r="18" ht="30" customHeight="1" spans="1:21">
      <c r="A18" s="34">
        <v>2080505</v>
      </c>
      <c r="B18" s="35" t="s">
        <v>194</v>
      </c>
      <c r="C18" s="27">
        <f t="shared" ref="C16:C24" si="7">D18+H18</f>
        <v>24.8</v>
      </c>
      <c r="D18" s="27">
        <f t="shared" ref="D17:D25" si="8">SUM(E18:G18)</f>
        <v>24.8</v>
      </c>
      <c r="E18" s="27">
        <v>24.8</v>
      </c>
      <c r="F18" s="27"/>
      <c r="G18" s="27"/>
      <c r="H18" s="27">
        <f>I18+O18</f>
        <v>0</v>
      </c>
      <c r="I18" s="27">
        <f>SUM(J18:N18)</f>
        <v>0</v>
      </c>
      <c r="J18" s="27"/>
      <c r="K18" s="36"/>
      <c r="L18" s="23"/>
      <c r="M18" s="23"/>
      <c r="N18" s="26"/>
      <c r="O18" s="32"/>
      <c r="P18" s="32"/>
      <c r="Q18" s="32"/>
      <c r="R18" s="32"/>
      <c r="S18" s="32"/>
      <c r="T18" s="32"/>
      <c r="U18" s="32"/>
    </row>
    <row r="19" ht="30" customHeight="1" spans="1:21">
      <c r="A19" s="34">
        <v>210</v>
      </c>
      <c r="B19" s="35" t="s">
        <v>195</v>
      </c>
      <c r="C19" s="22">
        <f t="shared" si="7"/>
        <v>15.02</v>
      </c>
      <c r="D19" s="22">
        <f t="shared" si="8"/>
        <v>15.02</v>
      </c>
      <c r="E19" s="22">
        <v>15.02</v>
      </c>
      <c r="F19" s="27"/>
      <c r="G19" s="27"/>
      <c r="H19" s="27"/>
      <c r="I19" s="27"/>
      <c r="J19" s="27"/>
      <c r="K19" s="36"/>
      <c r="L19" s="23"/>
      <c r="M19" s="23"/>
      <c r="N19" s="26"/>
      <c r="O19" s="32"/>
      <c r="P19" s="32"/>
      <c r="Q19" s="32"/>
      <c r="R19" s="32"/>
      <c r="S19" s="32"/>
      <c r="T19" s="32"/>
      <c r="U19" s="32"/>
    </row>
    <row r="20" ht="30" customHeight="1" spans="1:21">
      <c r="A20" s="34">
        <v>21011</v>
      </c>
      <c r="B20" s="35" t="s">
        <v>196</v>
      </c>
      <c r="C20" s="27">
        <f t="shared" si="7"/>
        <v>15.02</v>
      </c>
      <c r="D20" s="27">
        <f t="shared" si="8"/>
        <v>15.02</v>
      </c>
      <c r="E20" s="27">
        <v>15.02</v>
      </c>
      <c r="F20" s="27"/>
      <c r="G20" s="27"/>
      <c r="H20" s="27"/>
      <c r="I20" s="27"/>
      <c r="J20" s="27"/>
      <c r="K20" s="36"/>
      <c r="L20" s="23"/>
      <c r="M20" s="23"/>
      <c r="N20" s="26"/>
      <c r="O20" s="32"/>
      <c r="P20" s="32"/>
      <c r="Q20" s="32"/>
      <c r="R20" s="32"/>
      <c r="S20" s="32"/>
      <c r="T20" s="32"/>
      <c r="U20" s="32"/>
    </row>
    <row r="21" ht="30" customHeight="1" spans="1:21">
      <c r="A21" s="34">
        <v>2101101</v>
      </c>
      <c r="B21" s="35" t="s">
        <v>197</v>
      </c>
      <c r="C21" s="27">
        <f t="shared" si="7"/>
        <v>15.02</v>
      </c>
      <c r="D21" s="27">
        <f t="shared" si="8"/>
        <v>15.02</v>
      </c>
      <c r="E21" s="27">
        <v>15.02</v>
      </c>
      <c r="F21" s="27"/>
      <c r="G21" s="27"/>
      <c r="H21" s="27">
        <f>I21+O21</f>
        <v>0</v>
      </c>
      <c r="I21" s="27">
        <f>SUM(J21:N21)</f>
        <v>0</v>
      </c>
      <c r="J21" s="27"/>
      <c r="K21" s="36"/>
      <c r="L21" s="23"/>
      <c r="M21" s="23"/>
      <c r="N21" s="26"/>
      <c r="O21" s="32"/>
      <c r="P21" s="32"/>
      <c r="Q21" s="32"/>
      <c r="R21" s="32"/>
      <c r="S21" s="32"/>
      <c r="T21" s="32"/>
      <c r="U21" s="32"/>
    </row>
    <row r="22" ht="30" customHeight="1" spans="1:21">
      <c r="A22" s="34">
        <v>221</v>
      </c>
      <c r="B22" s="35" t="s">
        <v>198</v>
      </c>
      <c r="C22" s="22">
        <f t="shared" si="7"/>
        <v>20.8</v>
      </c>
      <c r="D22" s="22">
        <f t="shared" si="8"/>
        <v>20.8</v>
      </c>
      <c r="E22" s="22">
        <v>20.8</v>
      </c>
      <c r="F22" s="27"/>
      <c r="G22" s="27"/>
      <c r="H22" s="27"/>
      <c r="I22" s="27"/>
      <c r="J22" s="27"/>
      <c r="K22" s="36"/>
      <c r="L22" s="23"/>
      <c r="M22" s="23"/>
      <c r="N22" s="26"/>
      <c r="O22" s="32"/>
      <c r="P22" s="32"/>
      <c r="Q22" s="32"/>
      <c r="R22" s="32"/>
      <c r="S22" s="32"/>
      <c r="T22" s="32"/>
      <c r="U22" s="32"/>
    </row>
    <row r="23" ht="30" customHeight="1" spans="1:21">
      <c r="A23" s="34">
        <v>22102</v>
      </c>
      <c r="B23" s="35" t="s">
        <v>199</v>
      </c>
      <c r="C23" s="27">
        <f t="shared" si="7"/>
        <v>20.8</v>
      </c>
      <c r="D23" s="27">
        <f t="shared" si="8"/>
        <v>20.8</v>
      </c>
      <c r="E23" s="27">
        <v>20.8</v>
      </c>
      <c r="F23" s="27"/>
      <c r="G23" s="27"/>
      <c r="H23" s="27"/>
      <c r="I23" s="27"/>
      <c r="J23" s="27"/>
      <c r="K23" s="36"/>
      <c r="L23" s="23"/>
      <c r="M23" s="23"/>
      <c r="N23" s="26"/>
      <c r="O23" s="32"/>
      <c r="P23" s="32"/>
      <c r="Q23" s="32"/>
      <c r="R23" s="32"/>
      <c r="S23" s="32"/>
      <c r="T23" s="32"/>
      <c r="U23" s="32"/>
    </row>
    <row r="24" ht="30" customHeight="1" spans="1:21">
      <c r="A24" s="34">
        <v>2210201</v>
      </c>
      <c r="B24" s="35" t="s">
        <v>85</v>
      </c>
      <c r="C24" s="27">
        <f t="shared" si="7"/>
        <v>20.8</v>
      </c>
      <c r="D24" s="27">
        <f t="shared" si="8"/>
        <v>20.8</v>
      </c>
      <c r="E24" s="27">
        <v>20.8</v>
      </c>
      <c r="F24" s="27"/>
      <c r="G24" s="27"/>
      <c r="H24" s="27">
        <f>I24+O24</f>
        <v>0</v>
      </c>
      <c r="I24" s="27">
        <f>SUM(J24:N24)</f>
        <v>0</v>
      </c>
      <c r="J24" s="27"/>
      <c r="K24" s="36"/>
      <c r="L24" s="23"/>
      <c r="M24" s="23"/>
      <c r="N24" s="26"/>
      <c r="O24" s="32"/>
      <c r="P24" s="32"/>
      <c r="Q24" s="32"/>
      <c r="R24" s="32"/>
      <c r="S24" s="32"/>
      <c r="T24" s="32"/>
      <c r="U24" s="32"/>
    </row>
    <row r="25" customHeight="1" spans="1:21">
      <c r="D25" s="6">
        <f t="shared" si="8"/>
        <v>0</v>
      </c>
    </row>
    <row r="26" customHeight="1" spans="1:21">
      <c r="Q26" s="6"/>
      <c r="R26" s="6"/>
      <c r="S26" s="6"/>
      <c r="T26" s="6"/>
      <c r="U26" s="6"/>
    </row>
  </sheetData>
  <sheetProtection formatCells="0" formatColumns="0" formatRows="0"/>
  <mergeCells count="13">
    <mergeCell ref="A1:U1"/>
    <mergeCell ref="D3:G3"/>
    <mergeCell ref="H3:U3"/>
    <mergeCell ref="I4:N4"/>
    <mergeCell ref="O4:U4"/>
    <mergeCell ref="A3:A5"/>
    <mergeCell ref="B3:B5"/>
    <mergeCell ref="C3:C5"/>
    <mergeCell ref="D4:D5"/>
    <mergeCell ref="E4:E5"/>
    <mergeCell ref="F4:F5"/>
    <mergeCell ref="G4:G5"/>
    <mergeCell ref="H4:H5"/>
  </mergeCells>
  <printOptions horizontalCentered="1"/>
  <pageMargins left="0.39" right="0.39" top="0.39" bottom="0.39" header="0.39" footer="0.39"/>
  <pageSetup paperSize="9" scale="75" orientation="landscape" horizontalDpi="1200" verticalDpi="12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表1</vt:lpstr>
      <vt:lpstr>表2</vt:lpstr>
      <vt:lpstr>表3</vt:lpstr>
      <vt:lpstr>表4</vt:lpstr>
      <vt:lpstr>表5</vt:lpstr>
      <vt:lpstr>表6</vt:lpstr>
      <vt:lpstr>表7</vt:lpstr>
      <vt:lpstr>表8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映喜</cp:lastModifiedBy>
  <dcterms:created xsi:type="dcterms:W3CDTF">2020-01-21T02:29:00Z</dcterms:created>
  <cp:lastPrinted>2023-09-02T10:02:00Z</cp:lastPrinted>
  <dcterms:modified xsi:type="dcterms:W3CDTF">2026-01-20T07:58:37Z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8461AD9F8D3B473F8868B658A71B6872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