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7945" windowHeight="12375" tabRatio="788" activeTab="6"/>
  </bookViews>
  <sheets>
    <sheet name="目录" sheetId="22" r:id="rId1"/>
    <sheet name="表1" sheetId="28" r:id="rId2"/>
    <sheet name="表2" sheetId="3" r:id="rId3"/>
    <sheet name="表3" sheetId="38" r:id="rId4"/>
    <sheet name="表4" sheetId="39" r:id="rId5"/>
    <sheet name="表5" sheetId="9" r:id="rId6"/>
    <sheet name="表6" sheetId="40" r:id="rId7"/>
    <sheet name="表7 " sheetId="43" r:id="rId8"/>
    <sheet name="表8" sheetId="35" r:id="rId9"/>
    <sheet name="表9" sheetId="45" r:id="rId10"/>
    <sheet name="表10" sheetId="29" r:id="rId11"/>
    <sheet name="表11" sheetId="11" r:id="rId12"/>
    <sheet name="表12" sheetId="42" r:id="rId13"/>
    <sheet name="表13" sheetId="46" r:id="rId14"/>
    <sheet name="表14" sheetId="6" r:id="rId15"/>
    <sheet name="表15" sheetId="7" r:id="rId16"/>
    <sheet name="表16" sheetId="26" r:id="rId17"/>
    <sheet name="表17" sheetId="30" r:id="rId18"/>
    <sheet name="表18" sheetId="44" r:id="rId19"/>
    <sheet name="表19" sheetId="32" r:id="rId20"/>
    <sheet name="表20" sheetId="15" r:id="rId21"/>
    <sheet name="表21" sheetId="16" r:id="rId22"/>
    <sheet name="表22" sheetId="33" r:id="rId23"/>
    <sheet name="表23" sheetId="34" r:id="rId24"/>
  </sheets>
  <definedNames>
    <definedName name="_xlnm._FilterDatabase" localSheetId="3" hidden="1">表3!$3:$412</definedName>
    <definedName name="_xlnm._FilterDatabase" localSheetId="7" hidden="1">'表7 '!$A$5:$B$88</definedName>
    <definedName name="_xlnm.Print_Titles" localSheetId="10">表10!$1:$2</definedName>
    <definedName name="_xlnm.Print_Titles" localSheetId="11">表11!$1:$2</definedName>
    <definedName name="_xlnm.Print_Titles" localSheetId="3">表3!$3:$3</definedName>
    <definedName name="_xlnm.Print_Titles" localSheetId="6">表6!$3:$3</definedName>
    <definedName name="_xlnm.Print_Titles" localSheetId="7">'表7 '!$3:$3</definedName>
    <definedName name="_xlnm.Print_Titles" localSheetId="9">表9!$1:$2</definedName>
  </definedNames>
  <calcPr calcId="124519"/>
</workbook>
</file>

<file path=xl/calcChain.xml><?xml version="1.0" encoding="utf-8"?>
<calcChain xmlns="http://schemas.openxmlformats.org/spreadsheetml/2006/main">
  <c r="B2" i="22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4" i="28"/>
  <c r="B27" s="1"/>
  <c r="B18"/>
  <c r="B29" i="3"/>
  <c r="C5" i="38"/>
  <c r="C112"/>
  <c r="C4" s="1"/>
  <c r="C117"/>
  <c r="C131"/>
  <c r="C147"/>
  <c r="C160"/>
  <c r="C179"/>
  <c r="C241"/>
  <c r="C278"/>
  <c r="C285"/>
  <c r="C296"/>
  <c r="C347"/>
  <c r="C356"/>
  <c r="C359"/>
  <c r="C363"/>
  <c r="C366"/>
  <c r="C374"/>
  <c r="C381"/>
  <c r="C388"/>
  <c r="C5" i="39"/>
  <c r="C10"/>
  <c r="C4" s="1"/>
  <c r="C20"/>
  <c r="C23"/>
  <c r="B7" i="9"/>
  <c r="B5" s="1"/>
  <c r="B33" s="1"/>
  <c r="B21"/>
  <c r="B29"/>
  <c r="D33"/>
  <c r="C5" i="40"/>
  <c r="C4" s="1"/>
  <c r="C12"/>
  <c r="C24"/>
  <c r="B4" i="43"/>
  <c r="D5" i="35"/>
  <c r="A5" s="1"/>
  <c r="B4" i="45"/>
  <c r="B15" s="1"/>
  <c r="D4"/>
  <c r="B9"/>
  <c r="D11"/>
  <c r="D15" s="1"/>
  <c r="B8" i="29"/>
  <c r="B14"/>
  <c r="B5" i="11"/>
  <c r="B12"/>
  <c r="B15"/>
  <c r="B4" s="1"/>
  <c r="B29" s="1"/>
  <c r="B36" s="1"/>
  <c r="B19"/>
  <c r="B21"/>
  <c r="B24"/>
  <c r="B26"/>
  <c r="B9" i="42"/>
  <c r="B5" i="46"/>
  <c r="D5"/>
  <c r="B11" i="6"/>
  <c r="B4" s="1"/>
  <c r="B4" i="7"/>
  <c r="B52" i="44"/>
  <c r="B50" i="32"/>
</calcChain>
</file>

<file path=xl/sharedStrings.xml><?xml version="1.0" encoding="utf-8"?>
<sst xmlns="http://schemas.openxmlformats.org/spreadsheetml/2006/main" count="1201" uniqueCount="932">
  <si>
    <t>目录</t>
  </si>
  <si>
    <t>表一</t>
  </si>
  <si>
    <t>表二</t>
  </si>
  <si>
    <t>表三</t>
  </si>
  <si>
    <t>表四</t>
  </si>
  <si>
    <t>表五</t>
  </si>
  <si>
    <t>表六</t>
  </si>
  <si>
    <t>表七</t>
  </si>
  <si>
    <t>表八</t>
  </si>
  <si>
    <t>表九</t>
  </si>
  <si>
    <t>表十</t>
  </si>
  <si>
    <t>表十一</t>
  </si>
  <si>
    <t>表十二</t>
  </si>
  <si>
    <t>表十三</t>
  </si>
  <si>
    <t>表十四</t>
  </si>
  <si>
    <t>表十五</t>
  </si>
  <si>
    <t>表十六</t>
  </si>
  <si>
    <t>表十七</t>
  </si>
  <si>
    <t>表十八</t>
  </si>
  <si>
    <t>表十九</t>
  </si>
  <si>
    <t>表二十</t>
  </si>
  <si>
    <t>表二十一</t>
  </si>
  <si>
    <t>表二十二</t>
  </si>
  <si>
    <t>表二十三</t>
  </si>
  <si>
    <t>湘潭县2025年一般公共预算收入预算表</t>
  </si>
  <si>
    <t>单位：万元</t>
  </si>
  <si>
    <t>项  目</t>
  </si>
  <si>
    <t>2025年预算数</t>
  </si>
  <si>
    <t>一、税收收入</t>
  </si>
  <si>
    <t xml:space="preserve">  1、增值税</t>
  </si>
  <si>
    <t xml:space="preserve">  2、企业所得税</t>
  </si>
  <si>
    <t xml:space="preserve">  3、个人所得税</t>
  </si>
  <si>
    <t xml:space="preserve">  4、资源税</t>
  </si>
  <si>
    <t xml:space="preserve">  5、城市维护建设税</t>
  </si>
  <si>
    <t xml:space="preserve">  6、房产税</t>
  </si>
  <si>
    <t xml:space="preserve">  7、印花税</t>
  </si>
  <si>
    <t xml:space="preserve">  8、城镇土地使用税</t>
  </si>
  <si>
    <t xml:space="preserve">  9、土地增值税</t>
  </si>
  <si>
    <t xml:space="preserve">  10、车船税</t>
  </si>
  <si>
    <t xml:space="preserve">  11、耕地占用税</t>
  </si>
  <si>
    <t xml:space="preserve">  12、契税</t>
  </si>
  <si>
    <t xml:space="preserve">  13、环保税</t>
  </si>
  <si>
    <t>二、非税收入</t>
  </si>
  <si>
    <t xml:space="preserve">  1、专项收入</t>
  </si>
  <si>
    <t xml:space="preserve">  2、行政性收费收入</t>
  </si>
  <si>
    <t xml:space="preserve">  3、罚没收入</t>
  </si>
  <si>
    <t xml:space="preserve">  4、国有资本经营收入</t>
  </si>
  <si>
    <t xml:space="preserve">  5、国有资源（资产）有偿使用收入</t>
  </si>
  <si>
    <t xml:space="preserve">  6、捐赠收入</t>
  </si>
  <si>
    <t xml:space="preserve">  7、政府住房基金收入</t>
  </si>
  <si>
    <t xml:space="preserve">  8、其他收入</t>
  </si>
  <si>
    <t>合    计</t>
  </si>
  <si>
    <t>湘潭县2025年一般公共预算支出预算表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</si>
  <si>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</si>
  <si>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</si>
  <si>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</si>
  <si>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</si>
  <si>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</si>
  <si>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</si>
  <si>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</si>
  <si>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</si>
  <si>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</si>
  <si>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</si>
  <si>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</si>
  <si>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</si>
  <si>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</si>
  <si>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</si>
  <si>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</si>
  <si>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</si>
  <si>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</si>
  <si>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</si>
  <si>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</si>
  <si>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</si>
  <si>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</si>
  <si>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</si>
  <si>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</si>
  <si>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</si>
  <si>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二十五、上解上解支出</t>
  </si>
  <si>
    <t>合     计</t>
  </si>
  <si>
    <t>湘潭县2025年一般公共预算支出明细表</t>
  </si>
  <si>
    <t>科目代码</t>
  </si>
  <si>
    <t>科目名称</t>
  </si>
  <si>
    <t>预算数</t>
  </si>
  <si>
    <t>支出合计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</si>
  <si>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</si>
  <si>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</si>
  <si>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</si>
  <si>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</si>
  <si>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人大会议</t>
  </si>
  <si>
    <t xml:space="preserve">    代表工作</t>
  </si>
  <si>
    <t xml:space="preserve">  政协事务</t>
  </si>
  <si>
    <t xml:space="preserve">    政协会议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</si>
  <si>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</si>
  <si>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</si>
  <si>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</si>
  <si>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机关服务</t>
  </si>
  <si>
    <t xml:space="preserve">    事业运行</t>
  </si>
  <si>
    <t xml:space="preserve">    其他政府办公厅(室)及相关机构事务支出</t>
  </si>
  <si>
    <t xml:space="preserve">  发展与改革事务</t>
  </si>
  <si>
    <t xml:space="preserve">    其他发展与改革事务支出</t>
  </si>
  <si>
    <t xml:space="preserve">  统计信息事务</t>
  </si>
  <si>
    <t xml:space="preserve">    信息事务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</si>
  <si>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</si>
  <si>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</si>
  <si>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</si>
  <si>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</si>
  <si>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</si>
  <si>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</si>
  <si>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</si>
  <si>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</si>
  <si>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</si>
  <si>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</si>
  <si>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审计事务</t>
  </si>
  <si>
    <t xml:space="preserve">    机关事务</t>
  </si>
  <si>
    <t xml:space="preserve">    审计业务</t>
  </si>
  <si>
    <t xml:space="preserve">  海关事务</t>
  </si>
  <si>
    <t xml:space="preserve">  纪检监察事务</t>
  </si>
  <si>
    <t xml:space="preserve">    其他纪检监察事务支出</t>
  </si>
  <si>
    <t xml:space="preserve">  商贸事务</t>
  </si>
  <si>
    <t xml:space="preserve">    国内贸易管理</t>
  </si>
  <si>
    <t xml:space="preserve">    招商引资</t>
  </si>
  <si>
    <t xml:space="preserve">    其他商贸事务支出</t>
  </si>
  <si>
    <t xml:space="preserve">  档案事务</t>
  </si>
  <si>
    <t xml:space="preserve">    档案馆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</si>
  <si>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</si>
  <si>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</si>
  <si>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</si>
  <si>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</si>
  <si>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</si>
  <si>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</si>
  <si>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</si>
  <si>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</si>
  <si>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</si>
  <si>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</si>
  <si>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</si>
  <si>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</si>
  <si>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统战事务</t>
  </si>
  <si>
    <t xml:space="preserve">    宗教事务</t>
  </si>
  <si>
    <t xml:space="preserve">    华侨事务</t>
  </si>
  <si>
    <t xml:space="preserve">  其他共产党事务支出</t>
  </si>
  <si>
    <t xml:space="preserve">    其他共产党事务支出</t>
  </si>
  <si>
    <t xml:space="preserve">  网信事务</t>
  </si>
  <si>
    <t xml:space="preserve">  市场监督管理事务</t>
  </si>
  <si>
    <t xml:space="preserve">    食品安全监管</t>
  </si>
  <si>
    <t xml:space="preserve">    其他市场监督管理事务</t>
  </si>
  <si>
    <t xml:space="preserve">  社会工作事务</t>
  </si>
  <si>
    <t xml:space="preserve">    其他社会工作事务支出</t>
  </si>
  <si>
    <t xml:space="preserve">  信访事务</t>
  </si>
  <si>
    <t xml:space="preserve">    信访业务</t>
  </si>
  <si>
    <t xml:space="preserve">    其他信访事务支出</t>
  </si>
  <si>
    <t xml:space="preserve">  其他一般公共服务支出</t>
  </si>
  <si>
    <t xml:space="preserve">    其他一般公共服务支出</t>
  </si>
  <si>
    <t>国防支出</t>
  </si>
  <si>
    <t xml:space="preserve">  国防动员</t>
  </si>
  <si>
    <t xml:space="preserve">    兵役征集</t>
  </si>
  <si>
    <t xml:space="preserve">  其他国防支出</t>
  </si>
  <si>
    <t xml:space="preserve">    其他国防支出</t>
  </si>
  <si>
    <t>公共安全支出</t>
  </si>
  <si>
    <t xml:space="preserve">  公安</t>
  </si>
  <si>
    <t xml:space="preserve">    执法办案</t>
  </si>
  <si>
    <t xml:space="preserve">    其他公安支出</t>
  </si>
  <si>
    <t xml:space="preserve">  司法</t>
  </si>
  <si>
    <t xml:space="preserve">    基层司法业务</t>
  </si>
  <si>
    <t xml:space="preserve">    普法宣传</t>
  </si>
  <si>
    <t xml:space="preserve">    公共法律服务</t>
  </si>
  <si>
    <t xml:space="preserve">    社区矫正</t>
  </si>
  <si>
    <t xml:space="preserve">    其他司法支出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</si>
  <si>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</si>
  <si>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</si>
  <si>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</si>
  <si>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</si>
  <si>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</si>
  <si>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</si>
  <si>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</si>
  <si>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</si>
  <si>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职业教育</t>
  </si>
  <si>
    <t xml:space="preserve">    中等职业教育</t>
  </si>
  <si>
    <t xml:space="preserve">  特殊教育</t>
  </si>
  <si>
    <t xml:space="preserve">    特殊学校教育</t>
  </si>
  <si>
    <t xml:space="preserve">  进修及培训</t>
  </si>
  <si>
    <t xml:space="preserve">    教师进修</t>
  </si>
  <si>
    <t xml:space="preserve">    干部教育</t>
  </si>
  <si>
    <t>科学技术支出</t>
  </si>
  <si>
    <t xml:space="preserve">  科学技术管理事务</t>
  </si>
  <si>
    <t xml:space="preserve">    其他科学技术管理事务支出</t>
  </si>
  <si>
    <t>技术研究与开发</t>
  </si>
  <si>
    <t xml:space="preserve">    科技成果转化与扩散</t>
  </si>
  <si>
    <t xml:space="preserve">  科学技术普及</t>
  </si>
  <si>
    <t xml:space="preserve">    机构运行</t>
  </si>
  <si>
    <t xml:space="preserve">    其他科学技术普及支出</t>
  </si>
  <si>
    <t xml:space="preserve">  其他科学技术支出</t>
  </si>
  <si>
    <t xml:space="preserve">    其他科学技术支出</t>
  </si>
  <si>
    <t>文化旅游体育与传媒支出</t>
  </si>
  <si>
    <t xml:space="preserve">  文化和旅游</t>
  </si>
  <si>
    <t xml:space="preserve">    文化展示及纪念机构</t>
  </si>
  <si>
    <t xml:space="preserve">    文化和旅游管理事务</t>
  </si>
  <si>
    <t xml:space="preserve">    其他文化和旅游支出</t>
  </si>
  <si>
    <t xml:space="preserve">  文物</t>
  </si>
  <si>
    <t xml:space="preserve">    博物馆</t>
  </si>
  <si>
    <t xml:space="preserve">    其他文物支出</t>
  </si>
  <si>
    <t xml:space="preserve">  新闻出版电影</t>
  </si>
  <si>
    <t xml:space="preserve">    电影</t>
  </si>
  <si>
    <t xml:space="preserve">  广播电视</t>
  </si>
  <si>
    <t xml:space="preserve">    传输发射</t>
  </si>
  <si>
    <t xml:space="preserve">    广播电视事务</t>
  </si>
  <si>
    <t xml:space="preserve">    其他文化旅游体育与传媒支出</t>
  </si>
  <si>
    <t>社会保障和就业支出</t>
  </si>
  <si>
    <t xml:space="preserve">  人力资源和社会保障管理事务</t>
  </si>
  <si>
    <t xml:space="preserve">    劳动保障监察</t>
  </si>
  <si>
    <t xml:space="preserve">    社会保险业务管理事务</t>
  </si>
  <si>
    <t xml:space="preserve">    其他人力资源和社会保障管理事务支出</t>
  </si>
  <si>
    <t xml:space="preserve">  民政管理事务</t>
  </si>
  <si>
    <t xml:space="preserve">    老龄事务</t>
  </si>
  <si>
    <t xml:space="preserve">    其他民政管理事务支出</t>
  </si>
  <si>
    <t xml:space="preserve">  行政事业单位离退休</t>
  </si>
  <si>
    <t xml:space="preserve">    行政单位离退休</t>
  </si>
  <si>
    <t xml:space="preserve">    机关事业单位基本养老保险缴费支出</t>
  </si>
  <si>
    <t xml:space="preserve">    对机关事业单位基本养老保险基金的补助</t>
  </si>
  <si>
    <t xml:space="preserve">  就业补助</t>
  </si>
  <si>
    <t xml:space="preserve">    就业见习补贴</t>
  </si>
  <si>
    <t xml:space="preserve">    其他就业补助支出</t>
  </si>
  <si>
    <t xml:space="preserve">  抚恤</t>
  </si>
  <si>
    <t xml:space="preserve">    在乡复员、退伍军人生活补助</t>
  </si>
  <si>
    <t xml:space="preserve">    义务兵优待</t>
  </si>
  <si>
    <t xml:space="preserve">    褒扬纪念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</si>
  <si>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</si>
  <si>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</si>
  <si>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</si>
  <si>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</si>
  <si>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退役士兵管理教育</t>
  </si>
  <si>
    <t xml:space="preserve">    军队转业干部安置</t>
  </si>
  <si>
    <t xml:space="preserve">  社会福利</t>
  </si>
  <si>
    <t xml:space="preserve">    儿童福利</t>
  </si>
  <si>
    <t xml:space="preserve">    老年福利</t>
  </si>
  <si>
    <t xml:space="preserve">    殡葬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</si>
  <si>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</si>
  <si>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</si>
  <si>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</si>
  <si>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</si>
  <si>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</si>
  <si>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</si>
  <si>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</si>
  <si>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</si>
  <si>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</si>
  <si>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</si>
  <si>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</si>
  <si>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</si>
  <si>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</si>
  <si>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</si>
  <si>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</si>
  <si>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</si>
  <si>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</si>
  <si>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</si>
  <si>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其他生活救助</t>
  </si>
  <si>
    <t xml:space="preserve">    其他农村生活救助</t>
  </si>
  <si>
    <t xml:space="preserve">  财政对基本养老保险基金的补助</t>
  </si>
  <si>
    <t xml:space="preserve">    财政对城乡居民基本养老保险基金的补助</t>
  </si>
  <si>
    <t xml:space="preserve">  退役军人管理事务</t>
  </si>
  <si>
    <t xml:space="preserve">    拥军优属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</si>
  <si>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</si>
  <si>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</si>
  <si>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</si>
  <si>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其他社会保障和就业支出</t>
  </si>
  <si>
    <t xml:space="preserve">    其他社会保障和就业支出</t>
  </si>
  <si>
    <t>卫生健康支出</t>
  </si>
  <si>
    <t xml:space="preserve">  卫生健康管理事务</t>
  </si>
  <si>
    <t>一般行政管理事务</t>
  </si>
  <si>
    <t xml:space="preserve">  公立医院</t>
  </si>
  <si>
    <t xml:space="preserve">    精神病医院</t>
  </si>
  <si>
    <t xml:space="preserve">    其他公立医院支出</t>
  </si>
  <si>
    <t xml:space="preserve">  基层医疗卫生机构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</si>
  <si>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</si>
  <si>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</si>
  <si>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</si>
  <si>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</si>
  <si>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</si>
  <si>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</si>
  <si>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应急救治机构</t>
  </si>
  <si>
    <t xml:space="preserve">    基本公共卫生服务</t>
  </si>
  <si>
    <t xml:space="preserve">    重大公共卫生专项</t>
  </si>
  <si>
    <t xml:space="preserve">    其他公共卫生支出</t>
  </si>
  <si>
    <t xml:space="preserve">  计划生育事务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</si>
  <si>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</si>
  <si>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</si>
  <si>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</si>
  <si>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</si>
  <si>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</si>
  <si>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</si>
  <si>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</si>
  <si>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</si>
  <si>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城乡医疗救助</t>
  </si>
  <si>
    <t xml:space="preserve">  优抚对象医疗</t>
  </si>
  <si>
    <t xml:space="preserve">    优抚对象医疗补助</t>
  </si>
  <si>
    <t xml:space="preserve">  医疗保障管理事务</t>
  </si>
  <si>
    <t xml:space="preserve">  中医药事务</t>
  </si>
  <si>
    <t xml:space="preserve">    中医（民族医）药专项</t>
  </si>
  <si>
    <t xml:space="preserve">  其他卫生健康支出</t>
  </si>
  <si>
    <t xml:space="preserve">    其他卫生健康支出</t>
  </si>
  <si>
    <t>节能环保支出</t>
  </si>
  <si>
    <t xml:space="preserve">  环境保护管理事务</t>
  </si>
  <si>
    <t xml:space="preserve">  污染防治</t>
  </si>
  <si>
    <t xml:space="preserve">    大气</t>
  </si>
  <si>
    <t xml:space="preserve">    水体</t>
  </si>
  <si>
    <t xml:space="preserve">    噪声</t>
  </si>
  <si>
    <t>城乡社区支出</t>
  </si>
  <si>
    <t xml:space="preserve">  城乡社区管理事务</t>
  </si>
  <si>
    <t xml:space="preserve">    其他城乡社区管理事务支出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</si>
  <si>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</si>
  <si>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</si>
  <si>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</si>
  <si>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</t>
  </si>
  <si>
    <t xml:space="preserve">    城乡社区环境卫生</t>
  </si>
  <si>
    <t xml:space="preserve">  其他城乡社区支出</t>
  </si>
  <si>
    <t xml:space="preserve">    其他城乡社区支出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</si>
  <si>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</si>
  <si>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</si>
  <si>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</si>
  <si>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</si>
  <si>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</si>
  <si>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</si>
  <si>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</si>
  <si>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行业业务管理</t>
  </si>
  <si>
    <t xml:space="preserve">    防灾救灾</t>
  </si>
  <si>
    <t xml:space="preserve">    农业结构调整补贴</t>
  </si>
  <si>
    <t xml:space="preserve">    农业生产发展</t>
  </si>
  <si>
    <t xml:space="preserve">    农村合作经济</t>
  </si>
  <si>
    <t xml:space="preserve">    农村社会事业</t>
  </si>
  <si>
    <t xml:space="preserve">    农业资源保护修复与利用</t>
  </si>
  <si>
    <t xml:space="preserve">    农田建设</t>
  </si>
  <si>
    <t xml:space="preserve">    其他农业农村支出</t>
  </si>
  <si>
    <t xml:space="preserve">  林业和草原</t>
  </si>
  <si>
    <t xml:space="preserve">    森林培育</t>
  </si>
  <si>
    <t xml:space="preserve">    森林资源管理</t>
  </si>
  <si>
    <t xml:space="preserve">    森林生态效益补偿</t>
  </si>
  <si>
    <t xml:space="preserve">    动植物保护</t>
  </si>
  <si>
    <t xml:space="preserve">    产业化管理</t>
  </si>
  <si>
    <t xml:space="preserve">    林业草原防灾减灾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</si>
  <si>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</si>
  <si>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</si>
  <si>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</si>
  <si>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</si>
  <si>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</si>
  <si>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水利执法监督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</si>
  <si>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</si>
  <si>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</si>
  <si>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</si>
  <si>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</si>
  <si>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江河湖库水系综合整治</t>
  </si>
  <si>
    <t xml:space="preserve">    水利建设征地及移民支出</t>
  </si>
  <si>
    <t xml:space="preserve">    其他水利支出</t>
  </si>
  <si>
    <t xml:space="preserve">    其他扶贫支出</t>
  </si>
  <si>
    <t xml:space="preserve">  农村综合改革</t>
  </si>
  <si>
    <t xml:space="preserve">    对村民委员会和村党支部的补助</t>
  </si>
  <si>
    <t xml:space="preserve">    其他农村综合改革支出</t>
  </si>
  <si>
    <t xml:space="preserve">  普惠金融发展支出</t>
  </si>
  <si>
    <t xml:space="preserve">    创业担保贷款贴息及奖补</t>
  </si>
  <si>
    <t xml:space="preserve">  目标价格补贴</t>
  </si>
  <si>
    <t xml:space="preserve">    其他农林水支出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</si>
  <si>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</si>
  <si>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</si>
  <si>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</si>
  <si>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</si>
  <si>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其他公路水路运输支出</t>
  </si>
  <si>
    <t xml:space="preserve">  其他交通运输支出</t>
  </si>
  <si>
    <t xml:space="preserve">    其他交通运输支出</t>
  </si>
  <si>
    <t>资源勘探工业信息等支出</t>
  </si>
  <si>
    <t xml:space="preserve">  工业和信息产业监管</t>
  </si>
  <si>
    <t xml:space="preserve">    其他工业和信息产业支出</t>
  </si>
  <si>
    <t>商业服务业等支出</t>
  </si>
  <si>
    <t xml:space="preserve">  商业流通事务</t>
  </si>
  <si>
    <t xml:space="preserve">    其他商业流通事务支出</t>
  </si>
  <si>
    <t>金融支出</t>
  </si>
  <si>
    <t xml:space="preserve">  其他金融支出</t>
  </si>
  <si>
    <t xml:space="preserve">    其他金融支出</t>
  </si>
  <si>
    <t>自然资源海洋气象等支出</t>
  </si>
  <si>
    <t xml:space="preserve">  自然资源事务</t>
  </si>
  <si>
    <t xml:space="preserve">    自然资源规划及管理</t>
  </si>
  <si>
    <t>自然资源调查与确权登记</t>
  </si>
  <si>
    <t xml:space="preserve">    其他自然资源事务支出</t>
  </si>
  <si>
    <t xml:space="preserve">  气象事务</t>
  </si>
  <si>
    <t xml:space="preserve">    其他气象事务支出</t>
  </si>
  <si>
    <t>住房保障支出</t>
  </si>
  <si>
    <t xml:space="preserve">  保障性安居工程支出</t>
  </si>
  <si>
    <t xml:space="preserve">    农村危房改造</t>
  </si>
  <si>
    <t xml:space="preserve">    老旧小区改造</t>
  </si>
  <si>
    <t>配租型住房保障</t>
  </si>
  <si>
    <t xml:space="preserve">  住房公积金</t>
  </si>
  <si>
    <t xml:space="preserve">    住房公积金</t>
  </si>
  <si>
    <t>粮油物资储备支出</t>
  </si>
  <si>
    <t xml:space="preserve">  粮油事务</t>
  </si>
  <si>
    <t xml:space="preserve">    粮食财务挂账利息补贴</t>
  </si>
  <si>
    <t xml:space="preserve">  粮油储备</t>
  </si>
  <si>
    <t xml:space="preserve">    储备粮油补贴</t>
  </si>
  <si>
    <t xml:space="preserve">    储备粮油差价补贴</t>
  </si>
  <si>
    <t xml:space="preserve">    其他粮油储备支出</t>
  </si>
  <si>
    <t>灾害防治及应急管理支出</t>
  </si>
  <si>
    <t xml:space="preserve">  应急管理事务</t>
  </si>
  <si>
    <t xml:space="preserve">    灾害风险防治</t>
  </si>
  <si>
    <t xml:space="preserve">    安全监管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</si>
  <si>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</si>
  <si>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</si>
  <si>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</si>
  <si>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</si>
  <si>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自然灾害防治</t>
  </si>
  <si>
    <t xml:space="preserve">    地质自然灾害防治</t>
  </si>
  <si>
    <t>预备费</t>
  </si>
  <si>
    <t>债务付息支出</t>
  </si>
  <si>
    <t xml:space="preserve">  地方政府一般债务付息支出</t>
  </si>
  <si>
    <t xml:space="preserve">    地方政府一般债务付息支出</t>
  </si>
  <si>
    <t>湘潭县2025年一般公共预算基本支出预算表</t>
  </si>
  <si>
    <t>科目编码</t>
  </si>
  <si>
    <t>合计</t>
  </si>
  <si>
    <t>机关工资福利支出</t>
  </si>
  <si>
    <t>50101</t>
  </si>
  <si>
    <t>工资奖金津补贴</t>
  </si>
  <si>
    <t>50102</t>
  </si>
  <si>
    <t>社会保障缴费</t>
  </si>
  <si>
    <t>50103</t>
  </si>
  <si>
    <t>住房公积金</t>
  </si>
  <si>
    <t>50199</t>
  </si>
  <si>
    <t>其他工资福利支出</t>
  </si>
  <si>
    <t>机关商品和服务支出</t>
  </si>
  <si>
    <t>50201</t>
  </si>
  <si>
    <t>办公经费</t>
  </si>
  <si>
    <t>50202</t>
  </si>
  <si>
    <t>会议费</t>
  </si>
  <si>
    <t>50203</t>
  </si>
  <si>
    <t>培训费</t>
  </si>
  <si>
    <t>50204</t>
  </si>
  <si>
    <t>专用材料购置费</t>
  </si>
  <si>
    <t>50205</t>
  </si>
  <si>
    <t>委托业务费</t>
  </si>
  <si>
    <t>50206</t>
  </si>
  <si>
    <t>公务接待费</t>
  </si>
  <si>
    <t>50208</t>
  </si>
  <si>
    <t>公务用车运行维护费</t>
  </si>
  <si>
    <t>50209</t>
  </si>
  <si>
    <t>维修（护）费</t>
  </si>
  <si>
    <t>50299</t>
  </si>
  <si>
    <t>其他商品和服务支出</t>
  </si>
  <si>
    <t>对事业单位经常性补助</t>
  </si>
  <si>
    <t>50501</t>
  </si>
  <si>
    <t>工资福利支出</t>
  </si>
  <si>
    <t>50502</t>
  </si>
  <si>
    <t>商品和服务支出</t>
  </si>
  <si>
    <t>对个人和家庭的补助</t>
  </si>
  <si>
    <t>50901</t>
  </si>
  <si>
    <t>社会福利和救助</t>
  </si>
  <si>
    <t>50902</t>
  </si>
  <si>
    <t>助学金</t>
  </si>
  <si>
    <t>50903</t>
  </si>
  <si>
    <t>个人农业生产补贴</t>
  </si>
  <si>
    <t>50905</t>
  </si>
  <si>
    <t>离退休费</t>
  </si>
  <si>
    <t>50999</t>
  </si>
  <si>
    <t>其他对个人和家庭补助</t>
  </si>
  <si>
    <t>湘潭县2025年一般公共预算收支平衡表</t>
  </si>
  <si>
    <t>预算科目</t>
  </si>
  <si>
    <t>年初预算</t>
  </si>
  <si>
    <t>一、本年收入</t>
  </si>
  <si>
    <t>一、本年支出</t>
  </si>
  <si>
    <t>二、上级补助收入</t>
  </si>
  <si>
    <t xml:space="preserve">  其中：地方政府一般债券付息支出</t>
  </si>
  <si>
    <t xml:space="preserve">  （一）返还性收入</t>
  </si>
  <si>
    <t xml:space="preserve">  （二）一般性转移支付收入</t>
  </si>
  <si>
    <t>二、上解上级支出</t>
  </si>
  <si>
    <t>(1)均衡性转移支付收入</t>
  </si>
  <si>
    <t>(2)县级基本财力保障机制奖补资金收入</t>
  </si>
  <si>
    <t>三、区域间转移性支出</t>
  </si>
  <si>
    <t>(3)结算补助收入</t>
  </si>
  <si>
    <t>(4)资源枯竭型城市转移支付补助收入</t>
  </si>
  <si>
    <t>四、债务还本支出</t>
  </si>
  <si>
    <t>(5)企业事业单位划转补助收入</t>
  </si>
  <si>
    <t>（一）地方政府一般债券还本支出</t>
  </si>
  <si>
    <t>(6)产粮（油）大县奖励资金收入</t>
  </si>
  <si>
    <t>（二）地方政府向外国政府借款还本支出</t>
  </si>
  <si>
    <t>(7)固定数额补助收入</t>
  </si>
  <si>
    <t>（三）地方政府向国际组织借款还本支出</t>
  </si>
  <si>
    <t>(8)革命老区转移支付收入</t>
  </si>
  <si>
    <t>（四）地方政府其他一般债务还本支出</t>
  </si>
  <si>
    <t>(9)乡村振兴转移支付收入</t>
  </si>
  <si>
    <t>(10)共同财政事权转移支付收入</t>
  </si>
  <si>
    <t>五、补充预算周转金</t>
  </si>
  <si>
    <t>(11)其他一般性转移支付收入</t>
  </si>
  <si>
    <t xml:space="preserve">  （三）专项转移支付收入</t>
  </si>
  <si>
    <t>六、安排预算稳定调节基金</t>
  </si>
  <si>
    <t>三、区域间转移性收入</t>
  </si>
  <si>
    <t>四、债务转贷收入</t>
  </si>
  <si>
    <t>七、调出资金</t>
  </si>
  <si>
    <t>（一）再融资一般债券收入</t>
  </si>
  <si>
    <t>（二）新增一般债券收入</t>
  </si>
  <si>
    <t>八、待偿债置换一般债券结余</t>
  </si>
  <si>
    <t>（三）国际组织借款收入</t>
  </si>
  <si>
    <t>（四）外国政府借款收入</t>
  </si>
  <si>
    <t>五、待偿债置换一般债券上年结余</t>
  </si>
  <si>
    <t>六、上年结余</t>
  </si>
  <si>
    <t>七、动用预算稳定调节基金</t>
  </si>
  <si>
    <t xml:space="preserve">八、调入资金   </t>
  </si>
  <si>
    <t xml:space="preserve">  1.政府性基金调入</t>
  </si>
  <si>
    <t xml:space="preserve">  2.国有资本经营调入</t>
  </si>
  <si>
    <t xml:space="preserve">  3.其他调入</t>
  </si>
  <si>
    <t>收  入  总  计</t>
  </si>
  <si>
    <t>支  出  总  计</t>
  </si>
  <si>
    <t>湘潭县2025年一般公共预算税收返还和转移支付预算表</t>
  </si>
  <si>
    <t>上级补助收入</t>
  </si>
  <si>
    <t xml:space="preserve">  返还性收入</t>
  </si>
  <si>
    <t xml:space="preserve">    所得税基数返还收入</t>
  </si>
  <si>
    <t xml:space="preserve">    成品油税费改革税收返还收入</t>
  </si>
  <si>
    <t xml:space="preserve">    增值税税收返还收入</t>
  </si>
  <si>
    <t xml:space="preserve">    消费税税收返还收入</t>
  </si>
  <si>
    <t xml:space="preserve">    增值税“五五分成”税收返还收入</t>
  </si>
  <si>
    <t xml:space="preserve">    其他税收返还收入</t>
  </si>
  <si>
    <t xml:space="preserve">  一般性转移支付收入</t>
  </si>
  <si>
    <t>均衡性转移支付收入</t>
  </si>
  <si>
    <t>县级基本财力保障机制奖补资金收入</t>
  </si>
  <si>
    <t>结算补助收入</t>
  </si>
  <si>
    <t>资源枯竭型城市转移支付补助收入</t>
  </si>
  <si>
    <t>企业事业单位划转补助收入</t>
  </si>
  <si>
    <t>产粮（油）大县奖励资金收入</t>
  </si>
  <si>
    <t>固定数额补助收入</t>
  </si>
  <si>
    <t>革命老区转移支付收入</t>
  </si>
  <si>
    <t>共同财政事权转移支付收入</t>
  </si>
  <si>
    <t>其他一般性转移支付收入</t>
  </si>
  <si>
    <t xml:space="preserve">  专项转移支付收入</t>
  </si>
  <si>
    <t xml:space="preserve">    政府办公厅（室）及相关机构事务</t>
  </si>
  <si>
    <t xml:space="preserve">    发展与改革事务</t>
  </si>
  <si>
    <t xml:space="preserve">    统计信息事务</t>
  </si>
  <si>
    <t xml:space="preserve">    财政事务</t>
  </si>
  <si>
    <t xml:space="preserve">    审计事务</t>
  </si>
  <si>
    <t xml:space="preserve">    民族事务</t>
  </si>
  <si>
    <t xml:space="preserve">    港澳台事务</t>
  </si>
  <si>
    <t xml:space="preserve">    群众团体事务</t>
  </si>
  <si>
    <t xml:space="preserve">    组织事务</t>
  </si>
  <si>
    <t xml:space="preserve">    统战事务</t>
  </si>
  <si>
    <t xml:space="preserve">    市场监督管理事务</t>
  </si>
  <si>
    <t xml:space="preserve">    信访事务</t>
  </si>
  <si>
    <t xml:space="preserve">    公安</t>
  </si>
  <si>
    <t xml:space="preserve">    司法</t>
  </si>
  <si>
    <t xml:space="preserve">    普通教育</t>
  </si>
  <si>
    <t xml:space="preserve">    职业教育</t>
  </si>
  <si>
    <t xml:space="preserve">    技术研究与开发</t>
  </si>
  <si>
    <t xml:space="preserve">    科技条件与服务</t>
  </si>
  <si>
    <t xml:space="preserve">    科学技术普及</t>
  </si>
  <si>
    <t xml:space="preserve">    文化和旅游</t>
  </si>
  <si>
    <t xml:space="preserve">    文物</t>
  </si>
  <si>
    <t xml:space="preserve">    新闻出版电影</t>
  </si>
  <si>
    <t xml:space="preserve">    广播电视</t>
  </si>
  <si>
    <t xml:space="preserve">    就业补助</t>
  </si>
  <si>
    <t xml:space="preserve">    抚恤</t>
  </si>
  <si>
    <t xml:space="preserve">    社会福利</t>
  </si>
  <si>
    <t xml:space="preserve">    残疾人事业</t>
  </si>
  <si>
    <t xml:space="preserve">    红十字事业</t>
  </si>
  <si>
    <t xml:space="preserve">    退役军人管理事务</t>
  </si>
  <si>
    <t xml:space="preserve">    公共卫生</t>
  </si>
  <si>
    <t xml:space="preserve">    计划生育事务</t>
  </si>
  <si>
    <t xml:space="preserve">    医疗救助</t>
  </si>
  <si>
    <t xml:space="preserve">    中医药事务</t>
  </si>
  <si>
    <t xml:space="preserve">    污染防治</t>
  </si>
  <si>
    <t xml:space="preserve">    自然生态保护</t>
  </si>
  <si>
    <t xml:space="preserve">    城乡社区公共设施</t>
  </si>
  <si>
    <t xml:space="preserve">    农业农村</t>
  </si>
  <si>
    <t xml:space="preserve">    林业和草原</t>
  </si>
  <si>
    <t xml:space="preserve">    水利</t>
  </si>
  <si>
    <t xml:space="preserve">    农村综合改革</t>
  </si>
  <si>
    <t xml:space="preserve">    普惠金融发展支出</t>
  </si>
  <si>
    <t xml:space="preserve">    公路水路运输</t>
  </si>
  <si>
    <t xml:space="preserve">    制造业</t>
  </si>
  <si>
    <t xml:space="preserve">    支持中小企业发展和管理支出</t>
  </si>
  <si>
    <t xml:space="preserve">    其他资源勘探工业信息等支出</t>
  </si>
  <si>
    <t xml:space="preserve">    商业流通事务</t>
  </si>
  <si>
    <t xml:space="preserve">    涉外发展服务支出</t>
  </si>
  <si>
    <t xml:space="preserve">    其他商业服务业等支出</t>
  </si>
  <si>
    <t xml:space="preserve">    金融发展支出</t>
  </si>
  <si>
    <t xml:space="preserve">    自然资源事务</t>
  </si>
  <si>
    <t xml:space="preserve">    保障性安居工程支出</t>
  </si>
  <si>
    <t xml:space="preserve">    粮油物资事务</t>
  </si>
  <si>
    <t xml:space="preserve">    应急管理事务</t>
  </si>
  <si>
    <t xml:space="preserve">    自然灾害防治</t>
  </si>
  <si>
    <t xml:space="preserve">    自然灾害救灾及恢复重建支出</t>
  </si>
  <si>
    <t>湘潭县2025年本级一般公共预算
专项转移支付分地区、分项目情况表</t>
  </si>
  <si>
    <t xml:space="preserve">说明：我县专项转移支付没有分地区支出情况，仅分项目支出                 单位:万元 </t>
  </si>
  <si>
    <t>项 目</t>
  </si>
  <si>
    <t>合 计</t>
  </si>
  <si>
    <t>乡村便民服务中心及“六小”设施建设补助专项</t>
  </si>
  <si>
    <t>农产品成本调查专项</t>
  </si>
  <si>
    <t>价格调控监管专项</t>
  </si>
  <si>
    <t>基层统计调查专项</t>
  </si>
  <si>
    <t>乡镇财政监管专项</t>
  </si>
  <si>
    <t>财政业务专项</t>
  </si>
  <si>
    <t>人才发展专项</t>
  </si>
  <si>
    <t>市场监督管理专项</t>
  </si>
  <si>
    <t>食品药品监管专项</t>
  </si>
  <si>
    <t>信访工作真抓实干奖励专项</t>
  </si>
  <si>
    <t>公安监管场所专项</t>
  </si>
  <si>
    <t>公安交警系统专项</t>
  </si>
  <si>
    <t>公安机关二代证与出入境证照业务专项</t>
  </si>
  <si>
    <t>基础教育发展专项</t>
  </si>
  <si>
    <t>教育综合发展专项</t>
  </si>
  <si>
    <t>创新型省份建设专项</t>
  </si>
  <si>
    <t>文化和旅游发展专项</t>
  </si>
  <si>
    <t>文物保护“六大工程”专项</t>
  </si>
  <si>
    <t>“扫黄打非”专项</t>
  </si>
  <si>
    <t>广播电视无线覆盖专项</t>
  </si>
  <si>
    <t>广电事业发展专项</t>
  </si>
  <si>
    <t>构建和谐劳动关系专项</t>
  </si>
  <si>
    <t>退役军人和其他优抚对象特殊困难援助专项</t>
  </si>
  <si>
    <t>民政事务专项</t>
  </si>
  <si>
    <t>残疾人扶助专项</t>
  </si>
  <si>
    <t>残疾儿童康复救助资金</t>
  </si>
  <si>
    <t>红十字会博爱家园专项</t>
  </si>
  <si>
    <t>基层退役军人服务体系运行专项</t>
  </si>
  <si>
    <t>退役军人事务管理专项</t>
  </si>
  <si>
    <t>普惠养老城企联动专项中央预算内基建专项</t>
  </si>
  <si>
    <t>重大传染病防控专项</t>
  </si>
  <si>
    <t>重大公共卫生专项</t>
  </si>
  <si>
    <t>农村适龄和城镇低保适龄妇女两癌免费检查 新生儿疾病免费筛查与诊断重点民生实事专项</t>
  </si>
  <si>
    <t>孕产妇免费产前筛查专项</t>
  </si>
  <si>
    <t>计划生育特殊家庭住院护理补贴专项</t>
  </si>
  <si>
    <t>独生子女保健费专项</t>
  </si>
  <si>
    <t>农民工尘肺病基本医疗救助专项</t>
  </si>
  <si>
    <t>公共卫生、中医药、计划生育专项</t>
  </si>
  <si>
    <t>环保专项</t>
  </si>
  <si>
    <t>土壤污染防治专项</t>
  </si>
  <si>
    <t>经建专项补助</t>
  </si>
  <si>
    <t>生活垃圾填埋场整改奖补专项</t>
  </si>
  <si>
    <t>城市地下管网及设施专项中央预算内基建资金</t>
  </si>
  <si>
    <t>植物防疫防控专项</t>
  </si>
  <si>
    <t>动物疫病防控专项</t>
  </si>
  <si>
    <t>农产品质量安全监管专项</t>
  </si>
  <si>
    <t>大豆玉米带状复合种植专项</t>
  </si>
  <si>
    <t>现代农业农村发展专项</t>
  </si>
  <si>
    <t>农机购置与应用补贴专项</t>
  </si>
  <si>
    <t>农村改厕奖补专项</t>
  </si>
  <si>
    <t>受污染耕地安全利用专项</t>
  </si>
  <si>
    <t>农村废弃户用沼气池安全处置试点和农业外来物种入侵防控专项</t>
  </si>
  <si>
    <t>农田建设补助专项</t>
  </si>
  <si>
    <t>铁塔视频监测奖补专项</t>
  </si>
  <si>
    <t>农业专项中央预算内基建资金</t>
  </si>
  <si>
    <t>竹产业发展专项</t>
  </si>
  <si>
    <t>油茶产业专项</t>
  </si>
  <si>
    <t>森林防火基础能力提升两年行动奖补专项</t>
  </si>
  <si>
    <t>林业生态保护修复及发展专项</t>
  </si>
  <si>
    <t>林业专项</t>
  </si>
  <si>
    <t>水利发展专项</t>
  </si>
  <si>
    <t>乡村振兴专项中央预算内基建资金</t>
  </si>
  <si>
    <t>农村综合改革转移支付公益事业奖补专项</t>
  </si>
  <si>
    <t>普惠金融发展专项</t>
  </si>
  <si>
    <t>融资（再）担保保费补贴资金和代偿补偿专项</t>
  </si>
  <si>
    <t>以工代赈示范工程专项</t>
  </si>
  <si>
    <t>交通运输事业发展专项</t>
  </si>
  <si>
    <t>农村公路安全生命防护工程“攻坚消薄”补助专项</t>
  </si>
  <si>
    <t>先进制造业高地建设专项</t>
  </si>
  <si>
    <t>中小企业发展专项</t>
  </si>
  <si>
    <t>“135”工程升级版扫尾批标准厂房项目奖补专项</t>
  </si>
  <si>
    <t>县域商业建设行动专项</t>
  </si>
  <si>
    <t>商务为民民生可感工程专项</t>
  </si>
  <si>
    <t>外贸促进专项</t>
  </si>
  <si>
    <t>现代服务业发展专项</t>
  </si>
  <si>
    <t>重点生态保护修复治理专项</t>
  </si>
  <si>
    <t>保障性安居工程配套基础设施专项</t>
  </si>
  <si>
    <t>移民困难扶助专项</t>
  </si>
  <si>
    <t>优质粮油工程升级版补助专项</t>
  </si>
  <si>
    <t>安全生产预防及应急专项</t>
  </si>
  <si>
    <t>自然资源专项</t>
  </si>
  <si>
    <t>自然灾害生活救助专项</t>
  </si>
  <si>
    <t>部分单位专项经费（含涉密）</t>
  </si>
  <si>
    <t>湘潭县2025年本级“三公”经费支出预算表</t>
  </si>
  <si>
    <t>因公出国（境）费用</t>
  </si>
  <si>
    <t>公务用车购置及运行维护费</t>
  </si>
  <si>
    <t>小计</t>
  </si>
  <si>
    <t>公务用车购置费</t>
  </si>
  <si>
    <t>说明：我县2025年“三公”经费安排预算817万元，较2024年减少319万元，其中公务接待费减少67万元，公务用车运行维护费减少252万元。</t>
  </si>
  <si>
    <t>湘潭县2025年政府性基金收支预算总表</t>
  </si>
  <si>
    <t>收入预算</t>
  </si>
  <si>
    <t>支出预算</t>
  </si>
  <si>
    <t>一、本级收入</t>
  </si>
  <si>
    <t>一、本级支出</t>
  </si>
  <si>
    <t xml:space="preserve">    国有土地使用权出让收入</t>
  </si>
  <si>
    <t xml:space="preserve">    国有土地使用权出让相关支出</t>
  </si>
  <si>
    <t xml:space="preserve">    污水处理费收入</t>
  </si>
  <si>
    <t xml:space="preserve">    污水处理费相关支出</t>
  </si>
  <si>
    <t xml:space="preserve">    城市基础设施配套费收入</t>
  </si>
  <si>
    <t xml:space="preserve">    城市基础设施配套费相关支出</t>
  </si>
  <si>
    <t xml:space="preserve">    其他政府性基金收入</t>
  </si>
  <si>
    <t xml:space="preserve">    其他政府性基金付息支出</t>
  </si>
  <si>
    <t>二、上级收入</t>
  </si>
  <si>
    <t xml:space="preserve">    其他政府性基金债务还本支出</t>
  </si>
  <si>
    <t xml:space="preserve">    大中型水库移民后期扶持基金收入</t>
  </si>
  <si>
    <t xml:space="preserve">    其他政府性基金支出</t>
  </si>
  <si>
    <t xml:space="preserve">    彩票公益金收入</t>
  </si>
  <si>
    <t>二、上级收入安排的支出</t>
  </si>
  <si>
    <t xml:space="preserve">    地方政府专项债务转贷收入</t>
  </si>
  <si>
    <t xml:space="preserve">    大中型水库库区基金相关支出</t>
  </si>
  <si>
    <t xml:space="preserve">    彩票公益金安排的支出</t>
  </si>
  <si>
    <t>三、政府性基金预算调出资金</t>
  </si>
  <si>
    <t>收入总计</t>
  </si>
  <si>
    <t>支出总计</t>
  </si>
  <si>
    <t>湘潭县2025年政府性基金收入预算表</t>
  </si>
  <si>
    <t>项   目</t>
  </si>
  <si>
    <t>一、国有土地使用权出让收入</t>
  </si>
  <si>
    <t>二、城市基础设施配套费收入</t>
  </si>
  <si>
    <t>三、污水处理费收入</t>
  </si>
  <si>
    <t>收入合计</t>
  </si>
  <si>
    <t>下级上解收入</t>
  </si>
  <si>
    <t>调入资金</t>
  </si>
  <si>
    <t>上年结转</t>
  </si>
  <si>
    <t>湘潭县2025年政府性基金支出预算表</t>
  </si>
  <si>
    <t>一、城乡社区支出</t>
  </si>
  <si>
    <t xml:space="preserve">     国有土地使用权出让收入安排的支出</t>
  </si>
  <si>
    <t xml:space="preserve">        征地和拆迁补偿支出</t>
  </si>
  <si>
    <t xml:space="preserve">        土地开发支出</t>
  </si>
  <si>
    <t xml:space="preserve">        城市建设支出</t>
  </si>
  <si>
    <t xml:space="preserve">        补助被征地农民支出</t>
  </si>
  <si>
    <t xml:space="preserve">        土地出让业务支出</t>
  </si>
  <si>
    <t xml:space="preserve">        其他国有土地使用权出让收入安排的支出</t>
  </si>
  <si>
    <t xml:space="preserve">     城市基础设施配套费安排的支出</t>
  </si>
  <si>
    <t xml:space="preserve">        城市公共设施</t>
  </si>
  <si>
    <t xml:space="preserve">        其他城市基础设施配套费安排的支出</t>
  </si>
  <si>
    <t xml:space="preserve">     污水处理费安排的支出</t>
  </si>
  <si>
    <t xml:space="preserve">        污水处理设施建设和运营</t>
  </si>
  <si>
    <t xml:space="preserve">        代征手续费</t>
  </si>
  <si>
    <t xml:space="preserve">        其他污水处理处理费安排的支出</t>
  </si>
  <si>
    <t>二、农林水支出</t>
  </si>
  <si>
    <t xml:space="preserve">      大中型水库移民后期扶持基金支出 </t>
  </si>
  <si>
    <t>三、其他支出</t>
  </si>
  <si>
    <t xml:space="preserve">      彩票公益金安排的支出</t>
  </si>
  <si>
    <t xml:space="preserve">      其他政府性基金安排的支出</t>
  </si>
  <si>
    <t>三、债务还本支出</t>
  </si>
  <si>
    <t xml:space="preserve">        地方政府专项债务还本支出</t>
  </si>
  <si>
    <t>四、债务付息支出</t>
  </si>
  <si>
    <t xml:space="preserve">        地方政府专项债务付息支出</t>
  </si>
  <si>
    <t>上解上级支出</t>
  </si>
  <si>
    <t>补助下级支出</t>
  </si>
  <si>
    <t>调出资金</t>
  </si>
  <si>
    <t>结转下年</t>
  </si>
  <si>
    <t>湘潭县2025年政府性基金预算转移支付情况表</t>
  </si>
  <si>
    <t>项目</t>
  </si>
  <si>
    <t>转移支付</t>
  </si>
  <si>
    <t xml:space="preserve">大中型水库移民后期扶持基金支出 </t>
  </si>
  <si>
    <t>彩票公益金安排的支出</t>
  </si>
  <si>
    <t>合   计</t>
  </si>
  <si>
    <t>湘潭县2025年国有资本经营收支预算总表</t>
  </si>
  <si>
    <t>收    入</t>
  </si>
  <si>
    <t>支    出</t>
  </si>
  <si>
    <t>合  计</t>
  </si>
  <si>
    <t>一、利润收入</t>
  </si>
  <si>
    <t>一、解决历史遗留问题及改革成本支出</t>
  </si>
  <si>
    <t>二、股利、股息收入</t>
  </si>
  <si>
    <t>二、国有企业资本金注入</t>
  </si>
  <si>
    <t>三、产权转让收入</t>
  </si>
  <si>
    <t>三、国有企业政策性补贴</t>
  </si>
  <si>
    <t>四、清算收入</t>
  </si>
  <si>
    <t>四、其他国有资本经营预算支出</t>
  </si>
  <si>
    <t>五、其他国有资本经营收入</t>
  </si>
  <si>
    <t>五、调出资金</t>
  </si>
  <si>
    <t>六、转移支付收入</t>
  </si>
  <si>
    <t>六、补充社会保险基金</t>
  </si>
  <si>
    <t>七、上解收入</t>
  </si>
  <si>
    <t>七、年终结余</t>
  </si>
  <si>
    <t>八、上年结转收入</t>
  </si>
  <si>
    <t>湘潭县2025年国有资本经营预算收入明细表</t>
  </si>
  <si>
    <t>本年收入合计</t>
  </si>
  <si>
    <t xml:space="preserve">    湘潭京湘供水有限责任公司</t>
  </si>
  <si>
    <t xml:space="preserve">    湘潭莲乡发展集团有限公司</t>
  </si>
  <si>
    <t xml:space="preserve">    湘潭县莲乡融资担保有限公司</t>
  </si>
  <si>
    <t>六、国有资产占用收入</t>
  </si>
  <si>
    <t>七、上年结转</t>
  </si>
  <si>
    <t>湘潭县2025年国有资本经营预算支出明细表</t>
  </si>
  <si>
    <t xml:space="preserve">    湘潭天易发展集团有限责任公司</t>
  </si>
  <si>
    <t xml:space="preserve">    监管企业的年报审计经费、资产清查评估费用等</t>
  </si>
  <si>
    <t>湘潭县2025年国有资本经营预算转移支付情况表</t>
  </si>
  <si>
    <t>县直</t>
  </si>
  <si>
    <t>乡镇</t>
  </si>
  <si>
    <t>说明：我县国有资本经营预算支出只有县本级支出，无转移支付支出</t>
  </si>
  <si>
    <t>湘潭县2025年社会保险基金收支预算总表</t>
  </si>
  <si>
    <t>项        目</t>
  </si>
  <si>
    <t>企业职工基本
养老保险基金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</si>
  <si>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</si>
  <si>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</si>
  <si>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</si>
  <si>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</si>
  <si>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
险基金</t>
  </si>
  <si>
    <t>失业保
险基金</t>
  </si>
  <si>
    <t>一、收入</t>
  </si>
  <si>
    <t xml:space="preserve">    其中:1.社会保险费收入</t>
  </si>
  <si>
    <t xml:space="preserve">         2.财政补贴收入</t>
  </si>
  <si>
    <t xml:space="preserve">         3.利息收入</t>
  </si>
  <si>
    <t xml:space="preserve">         4.委托投资收益</t>
  </si>
  <si>
    <t xml:space="preserve">         5.转移收入</t>
  </si>
  <si>
    <t xml:space="preserve">         6.其他收入</t>
  </si>
  <si>
    <t xml:space="preserve">         7.全国统筹调剂资金收入（省级专用）</t>
  </si>
  <si>
    <t xml:space="preserve">         8.全国统筹调剂资金收入（中央专用)</t>
  </si>
  <si>
    <t>二、支出</t>
  </si>
  <si>
    <t xml:space="preserve">    其中:1.社会保险待遇支出</t>
  </si>
  <si>
    <t xml:space="preserve">         2.转移支出</t>
  </si>
  <si>
    <t xml:space="preserve">         3.其他支出</t>
  </si>
  <si>
    <t xml:space="preserve">         4.全国统筹调剂资金支出（中央专用）</t>
  </si>
  <si>
    <t xml:space="preserve">         5.全国统筹调剂资金支出（省级专用）</t>
  </si>
  <si>
    <t>三、本年收支结余</t>
  </si>
  <si>
    <t>四、年末滚存结余</t>
  </si>
  <si>
    <t>湘潭县2025年社会保险基金收入预算表</t>
  </si>
  <si>
    <t>收  入</t>
  </si>
  <si>
    <t>企业职工基本养老保险基金</t>
  </si>
  <si>
    <t>基本养老保险费收入</t>
  </si>
  <si>
    <t>利息收入</t>
  </si>
  <si>
    <t>财政补贴收入</t>
  </si>
  <si>
    <t>委托投资收益</t>
  </si>
  <si>
    <t>其他收入</t>
  </si>
  <si>
    <t>转移收入</t>
  </si>
  <si>
    <t>上年结余</t>
  </si>
  <si>
    <t>城乡居民基本养老保险基金</t>
  </si>
  <si>
    <t>社会保险费收入</t>
  </si>
  <si>
    <t>城镇职工基本医疗保险基金（含生育保险基金）</t>
  </si>
  <si>
    <t>基本医疗保险费收入</t>
  </si>
  <si>
    <t>城乡居民基本医疗保险基金</t>
  </si>
  <si>
    <t>缴费收入</t>
  </si>
  <si>
    <t>工伤保险基金</t>
  </si>
  <si>
    <t>工伤保险费收入</t>
  </si>
  <si>
    <t>失业保险基金</t>
  </si>
  <si>
    <t>失业保险费收入</t>
  </si>
  <si>
    <t>湘潭县2025年社会保险基金支出预算表</t>
  </si>
  <si>
    <t>支  出</t>
  </si>
  <si>
    <t>基本养老金支出</t>
  </si>
  <si>
    <t>丧葬抚恤补助支出</t>
  </si>
  <si>
    <t>转移支出</t>
  </si>
  <si>
    <t>年末滚存结余</t>
  </si>
  <si>
    <t>社会保险待遇支出</t>
  </si>
  <si>
    <t>个人账户养老金支出</t>
  </si>
  <si>
    <t>丧葬补助金支出</t>
  </si>
  <si>
    <t>其他支出</t>
  </si>
  <si>
    <t>基本医疗保险待遇支出</t>
  </si>
  <si>
    <t>大病保险支出</t>
  </si>
  <si>
    <t>工伤保险待遇支出</t>
  </si>
  <si>
    <t>劳动能力鉴定支出</t>
  </si>
  <si>
    <t>工伤预防费用支出</t>
  </si>
  <si>
    <t>失业保险金支出</t>
  </si>
  <si>
    <t>基本医疗保险费支出</t>
  </si>
  <si>
    <t>职业培训补贴支出</t>
  </si>
  <si>
    <t>稳岗返还支出</t>
  </si>
  <si>
    <t>技能提升补贴支出</t>
  </si>
  <si>
    <t>丧葬补助金和抚恤金支出</t>
  </si>
  <si>
    <t>其他费用支出</t>
  </si>
  <si>
    <t>湘潭县2025年本级政府一般债务限额和余额情况表</t>
  </si>
  <si>
    <t>限额</t>
  </si>
  <si>
    <t>余额</t>
  </si>
  <si>
    <t>湘潭县</t>
  </si>
  <si>
    <t>湘潭县2025年本级政府专项债务限额和余额情况表</t>
  </si>
  <si>
    <t>湘潭县2025年本级新增地方政府债券资金使用安排</t>
  </si>
  <si>
    <t>金额</t>
  </si>
  <si>
    <t>单位</t>
  </si>
  <si>
    <t>说明：根据相关要求，年初预算编制不预计政府债券金额，待省厅下达资金文件后再据实安排。</t>
  </si>
  <si>
    <t>湘潭县2025年重大政策和重点项目绩效目标表</t>
  </si>
  <si>
    <t>主管单位</t>
  </si>
  <si>
    <t>项目名称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</si>
  <si>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</si>
  <si>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</si>
  <si>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</si>
  <si>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</si>
  <si>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</si>
  <si>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</si>
  <si>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</si>
  <si>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</si>
  <si>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度量单位</t>
  </si>
  <si>
    <t>指标值类型</t>
  </si>
  <si>
    <t>湘潭县教育局</t>
  </si>
  <si>
    <t>校车补助县级配套资金</t>
  </si>
  <si>
    <t>建立安全校车运营体系，保障资金专款专用，实现全县幼儿安全乘车零事故，提升校车管理专业化水平。</t>
  </si>
  <si>
    <t>产出指标</t>
  </si>
  <si>
    <t>数量指标</t>
  </si>
  <si>
    <t>园车座位数</t>
  </si>
  <si>
    <t>满足全县幼儿上下学乘车需求</t>
  </si>
  <si>
    <t>座</t>
  </si>
  <si>
    <t>定量</t>
  </si>
  <si>
    <t>质量指标</t>
  </si>
  <si>
    <t>校车安全标准符合率</t>
  </si>
  <si>
    <t>符合规定</t>
  </si>
  <si>
    <r>
      <t>符合</t>
    </r>
    <r>
      <rPr>
        <sz val="12"/>
        <rFont val="var(--yb-font-body-medium)"/>
        <family val="2"/>
      </rPr>
      <t>GB2440-2012</t>
    </r>
    <r>
      <rPr>
        <sz val="12"/>
        <rFont val="宋体"/>
        <family val="3"/>
        <charset val="134"/>
      </rPr>
      <t>和</t>
    </r>
    <r>
      <rPr>
        <sz val="12"/>
        <rFont val="var(--yb-font-body-medium)"/>
        <family val="2"/>
      </rPr>
      <t>GB24406-2012</t>
    </r>
    <r>
      <rPr>
        <sz val="12"/>
        <rFont val="宋体"/>
        <family val="3"/>
        <charset val="134"/>
      </rPr>
      <t>技术标准</t>
    </r>
  </si>
  <si>
    <t>/</t>
  </si>
  <si>
    <t>定性</t>
  </si>
  <si>
    <t>时效指标</t>
  </si>
  <si>
    <t>补贴发放及时性</t>
  </si>
  <si>
    <r>
      <t>2025</t>
    </r>
    <r>
      <rPr>
        <sz val="12"/>
        <rFont val="宋体"/>
        <family val="3"/>
        <charset val="134"/>
      </rPr>
      <t>年</t>
    </r>
    <r>
      <rPr>
        <sz val="12"/>
        <rFont val="var(--yb-font-body-medium)"/>
        <family val="2"/>
      </rPr>
      <t>12</t>
    </r>
    <r>
      <rPr>
        <sz val="12"/>
        <rFont val="宋体"/>
        <family val="3"/>
        <charset val="134"/>
      </rPr>
      <t>月底前完成</t>
    </r>
  </si>
  <si>
    <t>按时完成校车补贴发放及考核奖励</t>
  </si>
  <si>
    <t>日期</t>
  </si>
  <si>
    <t>成本指标</t>
  </si>
  <si>
    <t>安全管理经费保障率</t>
  </si>
  <si>
    <t>全额落实安全运营补贴及管理经费</t>
  </si>
  <si>
    <t>万元</t>
  </si>
  <si>
    <t>效益指标</t>
  </si>
  <si>
    <t>经济效益指标</t>
  </si>
  <si>
    <t>专项资金使用效率</t>
  </si>
  <si>
    <r>
      <t>实现县级配套资金</t>
    </r>
    <r>
      <rPr>
        <sz val="12"/>
        <rFont val="var(--yb-font-body-medium)"/>
        <family val="2"/>
      </rPr>
      <t>100%</t>
    </r>
    <r>
      <rPr>
        <sz val="12"/>
        <rFont val="宋体"/>
        <family val="3"/>
        <charset val="134"/>
      </rPr>
      <t>专款专用</t>
    </r>
  </si>
  <si>
    <t>社会效益指标</t>
  </si>
  <si>
    <t>校车服务覆盖率</t>
  </si>
  <si>
    <t>基本满足全县需求</t>
  </si>
  <si>
    <r>
      <t>实现幼儿乘车零重大伤亡事故，校车公司化管理覆盖率</t>
    </r>
    <r>
      <rPr>
        <sz val="12"/>
        <rFont val="var(--yb-font-body-medium)"/>
        <family val="2"/>
      </rPr>
      <t>100%</t>
    </r>
  </si>
  <si>
    <t>%</t>
  </si>
  <si>
    <t>生态效益指标</t>
  </si>
  <si>
    <t>校车尾气排放合格率</t>
  </si>
  <si>
    <r>
      <t>符合国</t>
    </r>
    <r>
      <rPr>
        <sz val="12"/>
        <rFont val="var(--yb-font-body-medium)"/>
        <family val="2"/>
      </rPr>
      <t>IV</t>
    </r>
    <r>
      <rPr>
        <sz val="12"/>
        <rFont val="宋体"/>
        <family val="3"/>
        <charset val="134"/>
      </rPr>
      <t>排放标准</t>
    </r>
    <r>
      <rPr>
        <sz val="12"/>
        <rFont val="var(--yb-font-body-medium)"/>
        <family val="2"/>
      </rPr>
      <t>(GB17691-2005/GB3847-2005)</t>
    </r>
  </si>
  <si>
    <t>可持续影响指标</t>
  </si>
  <si>
    <t>安全管理长效机制建立</t>
  </si>
  <si>
    <t>社会评价良好</t>
  </si>
  <si>
    <t>校车安全管理模式获持续推广，形成稳定发展基础</t>
  </si>
  <si>
    <t>满意度指标</t>
  </si>
  <si>
    <t>服务对象满意度</t>
  </si>
  <si>
    <r>
      <t>学生家长</t>
    </r>
    <r>
      <rPr>
        <sz val="12"/>
        <rFont val="var(--yb-font-body-medium)"/>
        <family val="2"/>
      </rPr>
      <t>/</t>
    </r>
    <r>
      <rPr>
        <sz val="12"/>
        <rFont val="宋体"/>
        <family val="3"/>
        <charset val="134"/>
      </rPr>
      <t>校车公司满意度</t>
    </r>
  </si>
  <si>
    <t>≥95%</t>
  </si>
  <si>
    <t>乘车安全、服务效率、管理规范性等方面综合满意度</t>
  </si>
  <si>
    <t>湘潭县民政局</t>
  </si>
  <si>
    <t>湘潭县残疾人生活补贴项目</t>
  </si>
  <si>
    <t>为湘潭县残疾人提供生活补贴，改善其生活条件</t>
  </si>
  <si>
    <t>困难残疾人生活补贴、重度残疾人护理补贴(100元/人.月）申报审批</t>
  </si>
  <si>
    <t xml:space="preserve">                     100%
</t>
  </si>
  <si>
    <t>困难残疾人生活补贴、重度残疾人护理补贴每月20日前报一次异动，及时掌握动态，将残疾证变更的和新增的及时变更。</t>
  </si>
  <si>
    <t>12次</t>
  </si>
  <si>
    <t>次数</t>
  </si>
  <si>
    <t>每月按时发放</t>
  </si>
  <si>
    <t>每个月10日前</t>
  </si>
  <si>
    <t>补贴资金</t>
  </si>
  <si>
    <t>2641万元</t>
  </si>
  <si>
    <t>激发残疾人的生活热情，为社会发展做出贡献</t>
  </si>
  <si>
    <t>解决残疾人生活困难和护理补贴,促进和谐社会、小康社会的全面建成</t>
  </si>
  <si>
    <t>提高幸福指数，打造关爱残疾人的社会环境</t>
  </si>
  <si>
    <t>营造关爱残疾人良好社会氛围，促进残疾人福利体系的发展</t>
  </si>
  <si>
    <t>社会公众或服务对象满意度指标</t>
  </si>
  <si>
    <t>反映良好</t>
  </si>
  <si>
    <t>≥95%　</t>
  </si>
  <si>
    <t>满意度</t>
  </si>
  <si>
    <t xml:space="preserve">  巩固拓展脱贫攻坚成果衔接乡村振兴</t>
    <phoneticPr fontId="23" type="noConversion"/>
  </si>
  <si>
    <t>巩固拓展脱贫攻坚成果衔接乡村振兴转移支付收入</t>
    <phoneticPr fontId="23" type="noConversion"/>
  </si>
  <si>
    <t xml:space="preserve">    巩固拓展脱贫攻坚成果衔接乡村振兴</t>
    <phoneticPr fontId="23" type="noConversion"/>
  </si>
</sst>
</file>

<file path=xl/styles.xml><?xml version="1.0" encoding="utf-8"?>
<styleSheet xmlns="http://schemas.openxmlformats.org/spreadsheetml/2006/main">
  <numFmts count="8">
    <numFmt numFmtId="176" formatCode="#,##0.00_ "/>
    <numFmt numFmtId="177" formatCode="#,##0_ "/>
    <numFmt numFmtId="178" formatCode="0_ "/>
    <numFmt numFmtId="179" formatCode="0.0_);[Red]\(0.0\)"/>
    <numFmt numFmtId="180" formatCode="#,##0_);[Red]\(#,##0\)"/>
    <numFmt numFmtId="181" formatCode="0.00_ "/>
    <numFmt numFmtId="182" formatCode="0_);[Red]\(0\)"/>
    <numFmt numFmtId="183" formatCode="0_ ;[Red]\-0\ "/>
  </numFmts>
  <fonts count="41">
    <font>
      <sz val="12"/>
      <name val="宋体"/>
      <charset val="134"/>
    </font>
    <font>
      <sz val="18"/>
      <name val="方正小标宋简体"/>
      <charset val="134"/>
    </font>
    <font>
      <sz val="12"/>
      <name val="SimSun"/>
      <charset val="134"/>
    </font>
    <font>
      <sz val="12"/>
      <name val="黑体"/>
      <family val="3"/>
      <charset val="134"/>
    </font>
    <font>
      <sz val="12"/>
      <name val="var(--yb-font-body-medium)"/>
      <family val="2"/>
    </font>
    <font>
      <sz val="12"/>
      <name val="方正小标宋简体"/>
      <family val="4"/>
      <charset val="134"/>
    </font>
    <font>
      <sz val="11"/>
      <name val="Times New Roman"/>
      <family val="1"/>
    </font>
    <font>
      <sz val="12"/>
      <name val="Times New Roman"/>
      <family val="1"/>
    </font>
    <font>
      <sz val="20"/>
      <name val="Times New Roman"/>
      <family val="1"/>
    </font>
    <font>
      <b/>
      <sz val="12"/>
      <name val="宋体"/>
      <family val="3"/>
      <charset val="134"/>
    </font>
    <font>
      <sz val="10"/>
      <name val="方正小标宋简体"/>
      <family val="4"/>
      <charset val="134"/>
    </font>
    <font>
      <b/>
      <sz val="10"/>
      <name val="Times New Roman"/>
      <family val="1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仿宋"/>
      <family val="3"/>
      <charset val="134"/>
    </font>
    <font>
      <b/>
      <sz val="18"/>
      <name val="宋体"/>
      <family val="3"/>
      <charset val="134"/>
    </font>
    <font>
      <b/>
      <sz val="20"/>
      <name val="宋体"/>
      <family val="3"/>
      <charset val="134"/>
    </font>
    <font>
      <sz val="12"/>
      <name val="方正小标宋_GBK"/>
      <charset val="134"/>
    </font>
    <font>
      <sz val="11"/>
      <name val="方正小标宋_GBK"/>
      <charset val="134"/>
    </font>
    <font>
      <sz val="11"/>
      <name val="黑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黑体"/>
      <family val="3"/>
      <charset val="134"/>
    </font>
    <font>
      <sz val="9"/>
      <name val="宋体"/>
      <family val="3"/>
      <charset val="134"/>
    </font>
    <font>
      <b/>
      <sz val="12"/>
      <name val="SimSun"/>
      <charset val="134"/>
    </font>
    <font>
      <sz val="20"/>
      <name val="方正小标宋简体"/>
      <family val="4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2"/>
      <color indexed="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5">
    <xf numFmtId="0" fontId="0" fillId="0" borderId="0">
      <alignment vertical="center"/>
    </xf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2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29" fillId="0" borderId="0"/>
    <xf numFmtId="0" fontId="12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2" fillId="0" borderId="0"/>
  </cellStyleXfs>
  <cellXfs count="313">
    <xf numFmtId="0" fontId="0" fillId="0" borderId="0" xfId="0">
      <alignment vertical="center"/>
    </xf>
    <xf numFmtId="0" fontId="29" fillId="0" borderId="0" xfId="0" applyFont="1" applyFill="1" applyBorder="1" applyAlignment="1">
      <alignment vertical="center" wrapText="1"/>
    </xf>
    <xf numFmtId="0" fontId="30" fillId="0" borderId="0" xfId="0" applyFont="1" applyFill="1" applyBorder="1" applyAlignment="1">
      <alignment vertical="center" wrapText="1"/>
    </xf>
    <xf numFmtId="0" fontId="31" fillId="0" borderId="0" xfId="0" applyFont="1" applyFill="1" applyBorder="1" applyAlignment="1">
      <alignment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0" fillId="3" borderId="12" xfId="0" applyFont="1" applyFill="1" applyBorder="1" applyAlignment="1">
      <alignment horizontal="center" vertical="center" wrapText="1"/>
    </xf>
    <xf numFmtId="0" fontId="0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0" fillId="3" borderId="15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9" fontId="4" fillId="3" borderId="1" xfId="0" applyNumberFormat="1" applyFont="1" applyFill="1" applyBorder="1" applyAlignment="1">
      <alignment horizontal="center" vertical="center" wrapText="1"/>
    </xf>
    <xf numFmtId="0" fontId="0" fillId="3" borderId="17" xfId="0" applyFont="1" applyFill="1" applyBorder="1" applyAlignment="1">
      <alignment horizontal="center" vertical="center" wrapText="1"/>
    </xf>
    <xf numFmtId="0" fontId="0" fillId="3" borderId="18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0" fillId="3" borderId="18" xfId="0" applyFont="1" applyFill="1" applyBorder="1" applyAlignment="1">
      <alignment horizontal="center" vertical="center" wrapText="1"/>
    </xf>
    <xf numFmtId="9" fontId="0" fillId="3" borderId="18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0" fillId="0" borderId="0" xfId="0" applyFont="1" applyFill="1" applyAlignment="1"/>
    <xf numFmtId="176" fontId="6" fillId="0" borderId="0" xfId="0" applyNumberFormat="1" applyFont="1" applyFill="1" applyAlignment="1">
      <alignment vertical="center"/>
    </xf>
    <xf numFmtId="176" fontId="0" fillId="0" borderId="0" xfId="0" applyNumberFormat="1" applyFont="1" applyFill="1" applyAlignment="1">
      <alignment horizontal="right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3" fontId="0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Alignment="1"/>
    <xf numFmtId="0" fontId="8" fillId="0" borderId="0" xfId="1" applyFont="1">
      <alignment vertical="center"/>
    </xf>
    <xf numFmtId="0" fontId="0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7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0" fontId="0" fillId="0" borderId="0" xfId="1" applyFont="1">
      <alignment vertical="center"/>
    </xf>
    <xf numFmtId="0" fontId="3" fillId="0" borderId="1" xfId="1" applyFont="1" applyFill="1" applyBorder="1" applyAlignment="1">
      <alignment horizontal="center" vertical="center"/>
    </xf>
    <xf numFmtId="178" fontId="3" fillId="0" borderId="1" xfId="1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177" fontId="0" fillId="0" borderId="1" xfId="1" applyNumberFormat="1" applyFont="1" applyBorder="1" applyAlignment="1">
      <alignment horizontal="center" vertical="center"/>
    </xf>
    <xf numFmtId="0" fontId="0" fillId="0" borderId="0" xfId="1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7" fillId="0" borderId="0" xfId="1" applyFont="1" applyBorder="1">
      <alignment vertical="center"/>
    </xf>
    <xf numFmtId="0" fontId="7" fillId="0" borderId="0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9" fillId="0" borderId="1" xfId="1" applyFont="1" applyBorder="1">
      <alignment vertical="center"/>
    </xf>
    <xf numFmtId="0" fontId="0" fillId="0" borderId="1" xfId="1" applyFont="1" applyBorder="1">
      <alignment vertical="center"/>
    </xf>
    <xf numFmtId="0" fontId="3" fillId="0" borderId="0" xfId="1" applyFont="1" applyAlignment="1">
      <alignment vertical="center"/>
    </xf>
    <xf numFmtId="0" fontId="0" fillId="0" borderId="0" xfId="0" applyFont="1">
      <alignment vertical="center"/>
    </xf>
    <xf numFmtId="178" fontId="32" fillId="0" borderId="0" xfId="0" applyNumberFormat="1" applyFont="1" applyFill="1" applyAlignment="1">
      <alignment horizontal="center" vertical="center" wrapText="1"/>
    </xf>
    <xf numFmtId="178" fontId="32" fillId="0" borderId="0" xfId="0" applyNumberFormat="1" applyFont="1" applyFill="1" applyAlignment="1">
      <alignment vertical="center" wrapText="1"/>
    </xf>
    <xf numFmtId="178" fontId="0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Font="1" applyFill="1" applyBorder="1" applyAlignment="1">
      <alignment horizontal="right" vertical="center"/>
    </xf>
    <xf numFmtId="179" fontId="13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7" fillId="0" borderId="0" xfId="0" applyFont="1" applyFill="1" applyAlignment="1"/>
    <xf numFmtId="176" fontId="0" fillId="0" borderId="1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Alignment="1"/>
    <xf numFmtId="0" fontId="0" fillId="0" borderId="0" xfId="0" applyFont="1" applyFill="1" applyAlignment="1">
      <alignment horizontal="center" vertical="center" wrapText="1"/>
    </xf>
    <xf numFmtId="177" fontId="0" fillId="0" borderId="0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center" vertical="center"/>
    </xf>
    <xf numFmtId="3" fontId="33" fillId="0" borderId="1" xfId="0" applyNumberFormat="1" applyFont="1" applyFill="1" applyBorder="1" applyAlignment="1" applyProtection="1">
      <alignment horizontal="left" vertical="center"/>
    </xf>
    <xf numFmtId="177" fontId="0" fillId="0" borderId="1" xfId="8" applyNumberFormat="1" applyFont="1" applyFill="1" applyBorder="1" applyAlignment="1">
      <alignment horizontal="center" vertical="center" shrinkToFit="1"/>
    </xf>
    <xf numFmtId="3" fontId="33" fillId="0" borderId="2" xfId="0" applyNumberFormat="1" applyFont="1" applyFill="1" applyBorder="1" applyAlignment="1" applyProtection="1">
      <alignment horizontal="left" vertical="center"/>
    </xf>
    <xf numFmtId="0" fontId="0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20" fillId="0" borderId="0" xfId="0" applyFont="1" applyFill="1" applyAlignment="1">
      <alignment wrapText="1"/>
    </xf>
    <xf numFmtId="0" fontId="0" fillId="0" borderId="0" xfId="0" applyFont="1" applyFill="1" applyBorder="1" applyAlignment="1">
      <alignment vertical="center"/>
    </xf>
    <xf numFmtId="177" fontId="0" fillId="0" borderId="0" xfId="0" applyNumberFormat="1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3" fontId="9" fillId="0" borderId="1" xfId="0" applyNumberFormat="1" applyFont="1" applyFill="1" applyBorder="1" applyAlignment="1" applyProtection="1">
      <alignment vertical="center" wrapText="1"/>
    </xf>
    <xf numFmtId="180" fontId="0" fillId="0" borderId="1" xfId="0" applyNumberFormat="1" applyFont="1" applyFill="1" applyBorder="1" applyAlignment="1">
      <alignment horizontal="center" vertical="center" wrapText="1"/>
    </xf>
    <xf numFmtId="3" fontId="0" fillId="0" borderId="1" xfId="0" applyNumberFormat="1" applyFont="1" applyFill="1" applyBorder="1" applyAlignment="1" applyProtection="1">
      <alignment vertical="center" wrapText="1"/>
    </xf>
    <xf numFmtId="0" fontId="0" fillId="0" borderId="1" xfId="0" applyNumberFormat="1" applyFont="1" applyFill="1" applyBorder="1" applyAlignment="1" applyProtection="1">
      <alignment vertical="center" wrapText="1"/>
    </xf>
    <xf numFmtId="0" fontId="9" fillId="0" borderId="1" xfId="5" applyNumberFormat="1" applyFont="1" applyFill="1" applyBorder="1" applyAlignment="1">
      <alignment horizontal="center" vertical="center" wrapText="1"/>
    </xf>
    <xf numFmtId="0" fontId="7" fillId="0" borderId="1" xfId="5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5" applyNumberFormat="1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21" fillId="0" borderId="0" xfId="0" applyFont="1" applyFill="1" applyAlignment="1">
      <alignment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left" vertical="center"/>
    </xf>
    <xf numFmtId="177" fontId="0" fillId="0" borderId="1" xfId="0" applyNumberFormat="1" applyFont="1" applyFill="1" applyBorder="1" applyAlignment="1">
      <alignment horizontal="left" vertical="center"/>
    </xf>
    <xf numFmtId="0" fontId="21" fillId="0" borderId="0" xfId="0" applyFont="1" applyFill="1" applyBorder="1" applyAlignment="1">
      <alignment vertical="center"/>
    </xf>
    <xf numFmtId="181" fontId="0" fillId="0" borderId="0" xfId="0" applyNumberFormat="1" applyFont="1" applyFill="1" applyAlignment="1"/>
    <xf numFmtId="10" fontId="0" fillId="0" borderId="0" xfId="0" applyNumberFormat="1" applyFont="1" applyFill="1" applyAlignment="1"/>
    <xf numFmtId="10" fontId="9" fillId="0" borderId="0" xfId="0" applyNumberFormat="1" applyFont="1" applyFill="1" applyAlignment="1">
      <alignment vertical="center"/>
    </xf>
    <xf numFmtId="181" fontId="3" fillId="0" borderId="2" xfId="0" applyNumberFormat="1" applyFont="1" applyFill="1" applyBorder="1" applyAlignment="1">
      <alignment horizontal="center" vertical="center" wrapText="1" shrinkToFit="1"/>
    </xf>
    <xf numFmtId="178" fontId="0" fillId="0" borderId="1" xfId="0" applyNumberFormat="1" applyFont="1" applyFill="1" applyBorder="1" applyAlignment="1">
      <alignment horizontal="center" vertical="center"/>
    </xf>
    <xf numFmtId="10" fontId="0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/>
    </xf>
    <xf numFmtId="4" fontId="0" fillId="0" borderId="1" xfId="0" applyNumberFormat="1" applyFont="1" applyFill="1" applyBorder="1" applyAlignment="1">
      <alignment vertical="center" wrapText="1"/>
    </xf>
    <xf numFmtId="0" fontId="30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 wrapText="1"/>
    </xf>
    <xf numFmtId="4" fontId="0" fillId="0" borderId="4" xfId="0" applyNumberFormat="1" applyFont="1" applyFill="1" applyBorder="1" applyAlignment="1">
      <alignment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182" fontId="3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177" fontId="0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0" fillId="0" borderId="8" xfId="0" applyFont="1" applyFill="1" applyBorder="1" applyAlignment="1">
      <alignment horizontal="left" vertical="center" wrapText="1" indent="2"/>
    </xf>
    <xf numFmtId="0" fontId="30" fillId="0" borderId="1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wrapText="1"/>
    </xf>
    <xf numFmtId="182" fontId="0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2" fillId="0" borderId="0" xfId="0" applyFont="1" applyFill="1" applyBorder="1" applyAlignment="1"/>
    <xf numFmtId="183" fontId="9" fillId="0" borderId="1" xfId="0" applyNumberFormat="1" applyFont="1" applyFill="1" applyBorder="1" applyAlignment="1">
      <alignment horizontal="center" vertical="center" wrapText="1"/>
    </xf>
    <xf numFmtId="0" fontId="23" fillId="0" borderId="0" xfId="0" applyFont="1" applyFill="1" applyBorder="1" applyAlignment="1"/>
    <xf numFmtId="182" fontId="9" fillId="0" borderId="1" xfId="0" applyNumberFormat="1" applyFont="1" applyFill="1" applyBorder="1" applyAlignment="1">
      <alignment horizontal="center" vertical="center"/>
    </xf>
    <xf numFmtId="183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3" fontId="9" fillId="0" borderId="1" xfId="0" applyNumberFormat="1" applyFont="1" applyFill="1" applyBorder="1" applyAlignment="1" applyProtection="1">
      <alignment horizontal="left" vertical="center" wrapText="1"/>
    </xf>
    <xf numFmtId="0" fontId="12" fillId="5" borderId="1" xfId="14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left" vertical="center" wrapText="1"/>
    </xf>
    <xf numFmtId="182" fontId="0" fillId="0" borderId="1" xfId="0" applyNumberFormat="1" applyFont="1" applyFill="1" applyBorder="1" applyAlignment="1" applyProtection="1">
      <alignment horizontal="center" vertical="center"/>
    </xf>
    <xf numFmtId="3" fontId="0" fillId="0" borderId="1" xfId="0" applyNumberFormat="1" applyFont="1" applyFill="1" applyBorder="1" applyAlignment="1" applyProtection="1">
      <alignment horizontal="left" vertical="center"/>
    </xf>
    <xf numFmtId="183" fontId="9" fillId="0" borderId="1" xfId="0" applyNumberFormat="1" applyFont="1" applyFill="1" applyBorder="1" applyAlignment="1">
      <alignment horizontal="center" vertical="center"/>
    </xf>
    <xf numFmtId="182" fontId="0" fillId="0" borderId="6" xfId="0" applyNumberFormat="1" applyFont="1" applyFill="1" applyBorder="1" applyAlignment="1" applyProtection="1">
      <alignment horizontal="center" vertical="center"/>
    </xf>
    <xf numFmtId="3" fontId="9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183" fontId="0" fillId="0" borderId="1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 applyProtection="1">
      <alignment horizontal="left" vertical="center" wrapText="1"/>
    </xf>
    <xf numFmtId="3" fontId="9" fillId="0" borderId="6" xfId="0" applyNumberFormat="1" applyFont="1" applyFill="1" applyBorder="1" applyAlignment="1" applyProtection="1">
      <alignment horizontal="left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0" fontId="20" fillId="0" borderId="0" xfId="3" applyFont="1" applyFill="1">
      <alignment vertical="center"/>
    </xf>
    <xf numFmtId="0" fontId="0" fillId="0" borderId="0" xfId="3" applyFont="1" applyFill="1">
      <alignment vertical="center"/>
    </xf>
    <xf numFmtId="0" fontId="9" fillId="0" borderId="0" xfId="3" applyFont="1" applyFill="1">
      <alignment vertical="center"/>
    </xf>
    <xf numFmtId="0" fontId="21" fillId="0" borderId="0" xfId="3" applyFont="1" applyFill="1">
      <alignment vertical="center"/>
    </xf>
    <xf numFmtId="177" fontId="20" fillId="0" borderId="0" xfId="3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3" fontId="13" fillId="0" borderId="0" xfId="0" applyNumberFormat="1" applyFont="1" applyFill="1" applyAlignment="1" applyProtection="1">
      <alignment horizontal="right" vertical="center"/>
    </xf>
    <xf numFmtId="177" fontId="21" fillId="0" borderId="0" xfId="3" applyNumberFormat="1" applyFont="1" applyFill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35" fillId="0" borderId="0" xfId="0" applyFont="1" applyFill="1" applyBorder="1" applyAlignment="1">
      <alignment vertical="center"/>
    </xf>
    <xf numFmtId="0" fontId="28" fillId="0" borderId="0" xfId="0" applyFont="1" applyFill="1" applyBorder="1" applyAlignment="1">
      <alignment horizontal="left" vertical="center"/>
    </xf>
    <xf numFmtId="178" fontId="28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178" fontId="3" fillId="0" borderId="1" xfId="0" applyNumberFormat="1" applyFont="1" applyFill="1" applyBorder="1" applyAlignment="1" applyProtection="1">
      <alignment horizontal="center" vertical="center"/>
    </xf>
    <xf numFmtId="178" fontId="36" fillId="0" borderId="1" xfId="0" applyNumberFormat="1" applyFont="1" applyFill="1" applyBorder="1" applyAlignment="1" applyProtection="1">
      <alignment horizontal="center" vertical="center"/>
    </xf>
    <xf numFmtId="178" fontId="35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5" fillId="0" borderId="1" xfId="0" applyFont="1" applyFill="1" applyBorder="1" applyAlignment="1">
      <alignment horizontal="left" vertical="center"/>
    </xf>
    <xf numFmtId="0" fontId="35" fillId="0" borderId="1" xfId="0" applyFont="1" applyFill="1" applyBorder="1" applyAlignment="1">
      <alignment vertical="center"/>
    </xf>
    <xf numFmtId="0" fontId="35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vertical="center"/>
    </xf>
    <xf numFmtId="0" fontId="24" fillId="0" borderId="1" xfId="0" applyFont="1" applyFill="1" applyBorder="1" applyAlignment="1">
      <alignment vertical="center" wrapText="1"/>
    </xf>
    <xf numFmtId="0" fontId="35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vertical="center"/>
    </xf>
    <xf numFmtId="178" fontId="35" fillId="0" borderId="0" xfId="0" applyNumberFormat="1" applyFont="1" applyFill="1" applyBorder="1" applyAlignment="1">
      <alignment horizontal="center" vertical="center"/>
    </xf>
    <xf numFmtId="0" fontId="33" fillId="0" borderId="0" xfId="0" applyFont="1" applyFill="1" applyBorder="1" applyAlignment="1"/>
    <xf numFmtId="0" fontId="33" fillId="0" borderId="0" xfId="0" applyFont="1" applyFill="1" applyBorder="1" applyAlignment="1">
      <alignment vertical="center"/>
    </xf>
    <xf numFmtId="0" fontId="3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horizontal="left" wrapText="1"/>
    </xf>
    <xf numFmtId="0" fontId="33" fillId="0" borderId="0" xfId="0" applyFont="1" applyFill="1" applyBorder="1" applyAlignment="1">
      <alignment horizontal="center"/>
    </xf>
    <xf numFmtId="0" fontId="33" fillId="0" borderId="0" xfId="0" applyFont="1" applyFill="1" applyBorder="1" applyAlignment="1" applyProtection="1">
      <alignment horizontal="left" vertical="center" wrapText="1"/>
      <protection locked="0"/>
    </xf>
    <xf numFmtId="0" fontId="33" fillId="0" borderId="0" xfId="0" applyFont="1" applyFill="1" applyBorder="1" applyAlignment="1" applyProtection="1">
      <alignment horizontal="right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177" fontId="33" fillId="0" borderId="1" xfId="0" applyNumberFormat="1" applyFont="1" applyFill="1" applyBorder="1" applyAlignment="1">
      <alignment horizontal="left" vertical="center" wrapText="1"/>
    </xf>
    <xf numFmtId="0" fontId="39" fillId="0" borderId="0" xfId="0" applyFont="1" applyFill="1" applyBorder="1" applyAlignment="1">
      <alignment vertical="center"/>
    </xf>
    <xf numFmtId="177" fontId="3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 applyProtection="1">
      <alignment horizontal="center" vertical="center"/>
      <protection locked="0"/>
    </xf>
    <xf numFmtId="0" fontId="40" fillId="0" borderId="0" xfId="0" applyFont="1" applyFill="1" applyBorder="1" applyAlignment="1">
      <alignment horizontal="center"/>
    </xf>
    <xf numFmtId="0" fontId="17" fillId="2" borderId="0" xfId="0" applyFont="1" applyFill="1" applyBorder="1" applyAlignment="1"/>
    <xf numFmtId="0" fontId="2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2" borderId="0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right" vertical="center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77" fontId="9" fillId="0" borderId="1" xfId="0" applyNumberFormat="1" applyFont="1" applyFill="1" applyBorder="1" applyAlignment="1" applyProtection="1">
      <alignment horizontal="left" vertical="center" wrapText="1"/>
      <protection locked="0"/>
    </xf>
    <xf numFmtId="177" fontId="9" fillId="0" borderId="1" xfId="6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 applyProtection="1">
      <alignment horizontal="left" vertical="center" wrapText="1"/>
      <protection locked="0"/>
    </xf>
    <xf numFmtId="177" fontId="9" fillId="0" borderId="1" xfId="0" applyNumberFormat="1" applyFont="1" applyFill="1" applyBorder="1" applyAlignment="1" applyProtection="1">
      <alignment vertical="center" wrapText="1"/>
      <protection locked="0"/>
    </xf>
    <xf numFmtId="177" fontId="0" fillId="0" borderId="1" xfId="0" applyNumberFormat="1" applyFont="1" applyFill="1" applyBorder="1" applyAlignment="1" applyProtection="1">
      <alignment vertical="center" wrapText="1"/>
      <protection locked="0"/>
    </xf>
    <xf numFmtId="177" fontId="0" fillId="0" borderId="1" xfId="6" applyNumberFormat="1" applyFont="1" applyFill="1" applyBorder="1" applyAlignment="1">
      <alignment horizontal="center" vertical="center"/>
    </xf>
    <xf numFmtId="0" fontId="9" fillId="0" borderId="1" xfId="13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5" fillId="2" borderId="0" xfId="0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/>
    </xf>
    <xf numFmtId="0" fontId="1" fillId="0" borderId="0" xfId="9" applyNumberFormat="1" applyFont="1" applyFill="1" applyBorder="1" applyAlignment="1" applyProtection="1">
      <alignment horizontal="left" vertical="center"/>
    </xf>
    <xf numFmtId="0" fontId="5" fillId="0" borderId="0" xfId="9" applyNumberFormat="1" applyFont="1" applyFill="1" applyBorder="1" applyAlignment="1" applyProtection="1">
      <alignment horizontal="center" vertical="center"/>
    </xf>
    <xf numFmtId="178" fontId="1" fillId="0" borderId="0" xfId="9" applyNumberFormat="1" applyFont="1" applyFill="1" applyBorder="1" applyAlignment="1" applyProtection="1">
      <alignment horizontal="center" vertical="center"/>
    </xf>
    <xf numFmtId="177" fontId="0" fillId="0" borderId="0" xfId="3" applyNumberFormat="1" applyFont="1" applyFill="1" applyAlignment="1">
      <alignment horizontal="left" vertical="center"/>
    </xf>
    <xf numFmtId="177" fontId="0" fillId="0" borderId="0" xfId="3" applyNumberFormat="1" applyFont="1" applyFill="1" applyAlignment="1">
      <alignment horizontal="right" vertical="center"/>
    </xf>
    <xf numFmtId="177" fontId="0" fillId="0" borderId="0" xfId="3" applyNumberFormat="1" applyFont="1" applyFill="1" applyAlignment="1">
      <alignment horizontal="center" vertical="center"/>
    </xf>
    <xf numFmtId="0" fontId="1" fillId="0" borderId="0" xfId="2" applyNumberFormat="1" applyFont="1" applyFill="1" applyAlignment="1" applyProtection="1">
      <alignment horizontal="center" vertical="center"/>
    </xf>
    <xf numFmtId="177" fontId="1" fillId="0" borderId="0" xfId="2" applyNumberFormat="1" applyFont="1" applyFill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right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right" vertical="center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0" fillId="0" borderId="7" xfId="0" applyNumberFormat="1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horizontal="center" vertical="center" wrapText="1" shrinkToFit="1"/>
    </xf>
    <xf numFmtId="181" fontId="0" fillId="0" borderId="0" xfId="0" applyNumberFormat="1" applyFont="1" applyFill="1" applyAlignment="1">
      <alignment vertical="center" wrapText="1"/>
    </xf>
    <xf numFmtId="181" fontId="3" fillId="0" borderId="2" xfId="0" applyNumberFormat="1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177" fontId="0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0" fillId="0" borderId="0" xfId="1" applyFont="1" applyAlignment="1">
      <alignment horizontal="right" vertical="center"/>
    </xf>
    <xf numFmtId="0" fontId="1" fillId="0" borderId="0" xfId="1" applyFont="1" applyFill="1" applyBorder="1" applyAlignment="1">
      <alignment horizontal="center" vertical="center"/>
    </xf>
    <xf numFmtId="178" fontId="1" fillId="0" borderId="0" xfId="1" applyNumberFormat="1" applyFont="1" applyFill="1" applyBorder="1" applyAlignment="1">
      <alignment horizontal="center" vertical="center"/>
    </xf>
    <xf numFmtId="178" fontId="0" fillId="0" borderId="0" xfId="1" applyNumberFormat="1" applyFont="1" applyFill="1" applyAlignment="1">
      <alignment horizontal="right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/>
    </xf>
    <xf numFmtId="178" fontId="10" fillId="0" borderId="0" xfId="1" applyNumberFormat="1" applyFont="1" applyFill="1" applyBorder="1" applyAlignment="1">
      <alignment horizontal="center" vertical="center"/>
    </xf>
    <xf numFmtId="0" fontId="0" fillId="0" borderId="0" xfId="1" applyFont="1" applyFill="1" applyAlignment="1">
      <alignment horizontal="right" vertical="center"/>
    </xf>
    <xf numFmtId="176" fontId="1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right" vertical="center"/>
    </xf>
    <xf numFmtId="4" fontId="0" fillId="0" borderId="11" xfId="0" applyNumberFormat="1" applyFont="1" applyFill="1" applyBorder="1" applyAlignment="1">
      <alignment horizontal="center" vertical="center" wrapText="1"/>
    </xf>
    <xf numFmtId="4" fontId="0" fillId="0" borderId="14" xfId="0" applyNumberFormat="1" applyFont="1" applyFill="1" applyBorder="1" applyAlignment="1">
      <alignment horizontal="center" vertical="center" wrapText="1"/>
    </xf>
    <xf numFmtId="4" fontId="0" fillId="0" borderId="16" xfId="0" applyNumberFormat="1" applyFont="1" applyFill="1" applyBorder="1" applyAlignment="1">
      <alignment horizontal="center" vertical="center" wrapText="1"/>
    </xf>
    <xf numFmtId="4" fontId="0" fillId="0" borderId="19" xfId="0" applyNumberFormat="1" applyFont="1" applyFill="1" applyBorder="1" applyAlignment="1">
      <alignment horizontal="center" vertical="center" wrapText="1"/>
    </xf>
    <xf numFmtId="4" fontId="0" fillId="0" borderId="3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3" borderId="2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left" vertical="center" wrapText="1" indent="2"/>
    </xf>
  </cellXfs>
  <cellStyles count="15">
    <cellStyle name="Normal" xfId="10"/>
    <cellStyle name="百分比 2" xfId="2"/>
    <cellStyle name="常规" xfId="0" builtinId="0"/>
    <cellStyle name="常规 2" xfId="6"/>
    <cellStyle name="常规 25" xfId="4"/>
    <cellStyle name="常规 3" xfId="9"/>
    <cellStyle name="常规 4 2 2 2" xfId="14"/>
    <cellStyle name="常规 7" xfId="12"/>
    <cellStyle name="常规_(市本级）2014资本经营预算表" xfId="5"/>
    <cellStyle name="常规_2012年收支盘子" xfId="8"/>
    <cellStyle name="常规_本级支出" xfId="13"/>
    <cellStyle name="常规_表九" xfId="1"/>
    <cellStyle name="常规_管委会2016年部门预算公开" xfId="3"/>
    <cellStyle name="千位分隔 14" xfId="11"/>
    <cellStyle name="样式 1" xfId="7"/>
  </cellStyles>
  <dxfs count="1">
    <dxf>
      <font>
        <b val="0"/>
        <i val="0"/>
        <condense val="0"/>
        <extend val="0"/>
        <color indexed="9"/>
      </font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zoomScaleSheetLayoutView="100" workbookViewId="0">
      <selection activeCell="B17" sqref="B17"/>
    </sheetView>
  </sheetViews>
  <sheetFormatPr defaultColWidth="8.625" defaultRowHeight="14.25"/>
  <cols>
    <col min="1" max="1" width="12.625" style="242" customWidth="1"/>
    <col min="2" max="2" width="68.625" style="243" customWidth="1"/>
  </cols>
  <sheetData>
    <row r="1" spans="1:2" s="241" customFormat="1" ht="36" customHeight="1">
      <c r="A1" s="247" t="s">
        <v>0</v>
      </c>
      <c r="B1" s="248"/>
    </row>
    <row r="2" spans="1:2" s="241" customFormat="1" ht="30" customHeight="1">
      <c r="A2" s="244" t="s">
        <v>1</v>
      </c>
      <c r="B2" s="245" t="str">
        <f>表1!A1</f>
        <v>湘潭县2025年一般公共预算收入预算表</v>
      </c>
    </row>
    <row r="3" spans="1:2" s="241" customFormat="1" ht="30" customHeight="1">
      <c r="A3" s="244" t="s">
        <v>2</v>
      </c>
      <c r="B3" s="246" t="str">
        <f>表2!A1</f>
        <v>湘潭县2025年一般公共预算支出预算表</v>
      </c>
    </row>
    <row r="4" spans="1:2" s="241" customFormat="1" ht="30" customHeight="1">
      <c r="A4" s="244" t="s">
        <v>3</v>
      </c>
      <c r="B4" s="246" t="str">
        <f>表3!A1</f>
        <v>湘潭县2025年一般公共预算支出明细表</v>
      </c>
    </row>
    <row r="5" spans="1:2" s="241" customFormat="1" ht="30" customHeight="1">
      <c r="A5" s="244" t="s">
        <v>4</v>
      </c>
      <c r="B5" s="246" t="str">
        <f>表4!A1</f>
        <v>湘潭县2025年一般公共预算基本支出预算表</v>
      </c>
    </row>
    <row r="6" spans="1:2" s="241" customFormat="1" ht="30" customHeight="1">
      <c r="A6" s="244" t="s">
        <v>5</v>
      </c>
      <c r="B6" s="246" t="str">
        <f>表5!A1</f>
        <v>湘潭县2025年一般公共预算收支平衡表</v>
      </c>
    </row>
    <row r="7" spans="1:2" s="241" customFormat="1" ht="30" customHeight="1">
      <c r="A7" s="244" t="s">
        <v>6</v>
      </c>
      <c r="B7" s="246" t="str">
        <f>表6!A1</f>
        <v>湘潭县2025年一般公共预算税收返还和转移支付预算表</v>
      </c>
    </row>
    <row r="8" spans="1:2" s="241" customFormat="1" ht="30" customHeight="1">
      <c r="A8" s="244" t="s">
        <v>7</v>
      </c>
      <c r="B8" s="246" t="str">
        <f>'表7 '!A1</f>
        <v>湘潭县2025年本级一般公共预算
专项转移支付分地区、分项目情况表</v>
      </c>
    </row>
    <row r="9" spans="1:2" s="241" customFormat="1" ht="30" customHeight="1">
      <c r="A9" s="244" t="s">
        <v>8</v>
      </c>
      <c r="B9" s="246" t="str">
        <f>表8!A1</f>
        <v>湘潭县2025年本级“三公”经费支出预算表</v>
      </c>
    </row>
    <row r="10" spans="1:2" s="241" customFormat="1" ht="30" customHeight="1">
      <c r="A10" s="244" t="s">
        <v>9</v>
      </c>
      <c r="B10" s="246" t="str">
        <f>表9!A1</f>
        <v>湘潭县2025年政府性基金收支预算总表</v>
      </c>
    </row>
    <row r="11" spans="1:2" s="241" customFormat="1" ht="30" customHeight="1">
      <c r="A11" s="244" t="s">
        <v>10</v>
      </c>
      <c r="B11" s="246" t="str">
        <f>表10!A1</f>
        <v>湘潭县2025年政府性基金收入预算表</v>
      </c>
    </row>
    <row r="12" spans="1:2" s="241" customFormat="1" ht="30" customHeight="1">
      <c r="A12" s="244" t="s">
        <v>11</v>
      </c>
      <c r="B12" s="246" t="str">
        <f>表11!A1</f>
        <v>湘潭县2025年政府性基金支出预算表</v>
      </c>
    </row>
    <row r="13" spans="1:2" s="241" customFormat="1" ht="30" customHeight="1">
      <c r="A13" s="244" t="s">
        <v>12</v>
      </c>
      <c r="B13" s="246" t="str">
        <f>表12!A1</f>
        <v>湘潭县2025年政府性基金预算转移支付情况表</v>
      </c>
    </row>
    <row r="14" spans="1:2" s="241" customFormat="1" ht="30" customHeight="1">
      <c r="A14" s="244" t="s">
        <v>13</v>
      </c>
      <c r="B14" s="246" t="str">
        <f>表13!A1</f>
        <v>湘潭县2025年国有资本经营收支预算总表</v>
      </c>
    </row>
    <row r="15" spans="1:2" s="241" customFormat="1" ht="30" customHeight="1">
      <c r="A15" s="244" t="s">
        <v>14</v>
      </c>
      <c r="B15" s="246" t="str">
        <f>表14!A1</f>
        <v>湘潭县2025年国有资本经营预算收入明细表</v>
      </c>
    </row>
    <row r="16" spans="1:2" s="241" customFormat="1" ht="30" customHeight="1">
      <c r="A16" s="244" t="s">
        <v>15</v>
      </c>
      <c r="B16" s="246" t="str">
        <f>表15!A1</f>
        <v>湘潭县2025年国有资本经营预算支出明细表</v>
      </c>
    </row>
    <row r="17" spans="1:2" s="241" customFormat="1" ht="30" customHeight="1">
      <c r="A17" s="244" t="s">
        <v>16</v>
      </c>
      <c r="B17" s="246" t="str">
        <f>表16!A1</f>
        <v>湘潭县2025年国有资本经营预算转移支付情况表</v>
      </c>
    </row>
    <row r="18" spans="1:2" s="241" customFormat="1" ht="30" customHeight="1">
      <c r="A18" s="244" t="s">
        <v>17</v>
      </c>
      <c r="B18" s="246" t="str">
        <f>表17!A1</f>
        <v>湘潭县2025年社会保险基金收支预算总表</v>
      </c>
    </row>
    <row r="19" spans="1:2" s="241" customFormat="1" ht="30" customHeight="1">
      <c r="A19" s="244" t="s">
        <v>18</v>
      </c>
      <c r="B19" s="246" t="str">
        <f>表18!A1</f>
        <v>湘潭县2025年社会保险基金收入预算表</v>
      </c>
    </row>
    <row r="20" spans="1:2" s="241" customFormat="1" ht="30" customHeight="1">
      <c r="A20" s="244" t="s">
        <v>19</v>
      </c>
      <c r="B20" s="246" t="str">
        <f>表19!A1</f>
        <v>湘潭县2025年社会保险基金支出预算表</v>
      </c>
    </row>
    <row r="21" spans="1:2" s="241" customFormat="1" ht="30" customHeight="1">
      <c r="A21" s="244" t="s">
        <v>20</v>
      </c>
      <c r="B21" s="246" t="str">
        <f>表20!A1</f>
        <v>湘潭县2025年本级政府一般债务限额和余额情况表</v>
      </c>
    </row>
    <row r="22" spans="1:2" s="241" customFormat="1" ht="30" customHeight="1">
      <c r="A22" s="244" t="s">
        <v>21</v>
      </c>
      <c r="B22" s="246" t="str">
        <f>表21!A1</f>
        <v>湘潭县2025年本级政府专项债务限额和余额情况表</v>
      </c>
    </row>
    <row r="23" spans="1:2" s="241" customFormat="1" ht="30" customHeight="1">
      <c r="A23" s="244" t="s">
        <v>22</v>
      </c>
      <c r="B23" s="246" t="str">
        <f>表22!A1</f>
        <v>湘潭县2025年本级新增地方政府债券资金使用安排</v>
      </c>
    </row>
    <row r="24" spans="1:2" s="241" customFormat="1" ht="30" customHeight="1">
      <c r="A24" s="244" t="s">
        <v>23</v>
      </c>
      <c r="B24" s="246" t="str">
        <f>表23!A1</f>
        <v>湘潭县2025年重大政策和重点项目绩效目标表</v>
      </c>
    </row>
  </sheetData>
  <mergeCells count="1">
    <mergeCell ref="A1:B1"/>
  </mergeCells>
  <phoneticPr fontId="23" type="noConversion"/>
  <printOptions horizontalCentered="1"/>
  <pageMargins left="0.59027777777777779" right="0.59027777777777779" top="0.59027777777777779" bottom="0.59027777777777779" header="0.39305555555555555" footer="0.39305555555555555"/>
  <pageSetup paperSize="9" orientation="portrait" verticalDpi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7"/>
  <sheetViews>
    <sheetView topLeftCell="A10" zoomScaleSheetLayoutView="100" workbookViewId="0">
      <selection activeCell="A19" sqref="A19"/>
    </sheetView>
  </sheetViews>
  <sheetFormatPr defaultRowHeight="20.45" customHeight="1"/>
  <cols>
    <col min="1" max="1" width="60.625" style="228" customWidth="1"/>
    <col min="2" max="2" width="20.625" style="229" customWidth="1"/>
    <col min="3" max="16384" width="9" style="227"/>
  </cols>
  <sheetData>
    <row r="1" spans="1:2" s="225" customFormat="1" ht="36" customHeight="1">
      <c r="A1" s="249" t="s">
        <v>24</v>
      </c>
      <c r="B1" s="249"/>
    </row>
    <row r="2" spans="1:2" s="226" customFormat="1" ht="20.100000000000001" customHeight="1">
      <c r="A2" s="230"/>
      <c r="B2" s="231" t="s">
        <v>25</v>
      </c>
    </row>
    <row r="3" spans="1:2" s="105" customFormat="1" ht="26.1" customHeight="1">
      <c r="A3" s="232" t="s">
        <v>26</v>
      </c>
      <c r="B3" s="233" t="s">
        <v>27</v>
      </c>
    </row>
    <row r="4" spans="1:2" ht="26.1" customHeight="1">
      <c r="A4" s="234" t="s">
        <v>28</v>
      </c>
      <c r="B4" s="235">
        <f>SUM(B5:B17)</f>
        <v>90000</v>
      </c>
    </row>
    <row r="5" spans="1:2" ht="26.1" customHeight="1">
      <c r="A5" s="236" t="s">
        <v>29</v>
      </c>
      <c r="B5" s="30">
        <v>42505</v>
      </c>
    </row>
    <row r="6" spans="1:2" ht="26.1" customHeight="1">
      <c r="A6" s="236" t="s">
        <v>30</v>
      </c>
      <c r="B6" s="30">
        <v>8095</v>
      </c>
    </row>
    <row r="7" spans="1:2" ht="26.1" customHeight="1">
      <c r="A7" s="236" t="s">
        <v>31</v>
      </c>
      <c r="B7" s="30">
        <v>3100</v>
      </c>
    </row>
    <row r="8" spans="1:2" ht="26.1" customHeight="1">
      <c r="A8" s="236" t="s">
        <v>32</v>
      </c>
      <c r="B8" s="30">
        <v>30</v>
      </c>
    </row>
    <row r="9" spans="1:2" ht="26.1" customHeight="1">
      <c r="A9" s="236" t="s">
        <v>33</v>
      </c>
      <c r="B9" s="30">
        <v>3078</v>
      </c>
    </row>
    <row r="10" spans="1:2" ht="26.1" customHeight="1">
      <c r="A10" s="236" t="s">
        <v>34</v>
      </c>
      <c r="B10" s="30">
        <v>5010</v>
      </c>
    </row>
    <row r="11" spans="1:2" ht="26.1" customHeight="1">
      <c r="A11" s="236" t="s">
        <v>35</v>
      </c>
      <c r="B11" s="30">
        <v>4420</v>
      </c>
    </row>
    <row r="12" spans="1:2" ht="26.1" customHeight="1">
      <c r="A12" s="236" t="s">
        <v>36</v>
      </c>
      <c r="B12" s="30">
        <v>4600</v>
      </c>
    </row>
    <row r="13" spans="1:2" ht="26.1" customHeight="1">
      <c r="A13" s="236" t="s">
        <v>37</v>
      </c>
      <c r="B13" s="30">
        <v>6350</v>
      </c>
    </row>
    <row r="14" spans="1:2" ht="26.1" customHeight="1">
      <c r="A14" s="236" t="s">
        <v>38</v>
      </c>
      <c r="B14" s="30">
        <v>5020</v>
      </c>
    </row>
    <row r="15" spans="1:2" ht="26.1" customHeight="1">
      <c r="A15" s="236" t="s">
        <v>39</v>
      </c>
      <c r="B15" s="30">
        <v>320</v>
      </c>
    </row>
    <row r="16" spans="1:2" ht="26.1" customHeight="1">
      <c r="A16" s="236" t="s">
        <v>40</v>
      </c>
      <c r="B16" s="30">
        <v>7415</v>
      </c>
    </row>
    <row r="17" spans="1:2" ht="26.1" customHeight="1">
      <c r="A17" s="236" t="s">
        <v>41</v>
      </c>
      <c r="B17" s="30">
        <v>57</v>
      </c>
    </row>
    <row r="18" spans="1:2" ht="26.1" customHeight="1">
      <c r="A18" s="237" t="s">
        <v>42</v>
      </c>
      <c r="B18" s="235">
        <f>SUM(B19:B26)</f>
        <v>40000</v>
      </c>
    </row>
    <row r="19" spans="1:2" ht="26.1" customHeight="1">
      <c r="A19" s="238" t="s">
        <v>43</v>
      </c>
      <c r="B19" s="239">
        <v>9500</v>
      </c>
    </row>
    <row r="20" spans="1:2" ht="26.1" customHeight="1">
      <c r="A20" s="238" t="s">
        <v>44</v>
      </c>
      <c r="B20" s="239">
        <v>6000</v>
      </c>
    </row>
    <row r="21" spans="1:2" ht="26.1" customHeight="1">
      <c r="A21" s="238" t="s">
        <v>45</v>
      </c>
      <c r="B21" s="239">
        <v>15000</v>
      </c>
    </row>
    <row r="22" spans="1:2" ht="26.1" customHeight="1">
      <c r="A22" s="238" t="s">
        <v>46</v>
      </c>
      <c r="B22" s="239">
        <v>0</v>
      </c>
    </row>
    <row r="23" spans="1:2" ht="26.1" customHeight="1">
      <c r="A23" s="238" t="s">
        <v>47</v>
      </c>
      <c r="B23" s="239">
        <v>2000</v>
      </c>
    </row>
    <row r="24" spans="1:2" ht="26.1" customHeight="1">
      <c r="A24" s="238" t="s">
        <v>48</v>
      </c>
      <c r="B24" s="239">
        <v>200</v>
      </c>
    </row>
    <row r="25" spans="1:2" ht="26.1" customHeight="1">
      <c r="A25" s="238" t="s">
        <v>49</v>
      </c>
      <c r="B25" s="239">
        <v>2000</v>
      </c>
    </row>
    <row r="26" spans="1:2" ht="26.1" customHeight="1">
      <c r="A26" s="238" t="s">
        <v>50</v>
      </c>
      <c r="B26" s="239">
        <v>5300</v>
      </c>
    </row>
    <row r="27" spans="1:2" ht="26.1" customHeight="1">
      <c r="A27" s="240" t="s">
        <v>51</v>
      </c>
      <c r="B27" s="235">
        <f>B4+B18</f>
        <v>130000</v>
      </c>
    </row>
  </sheetData>
  <mergeCells count="1">
    <mergeCell ref="A1:B1"/>
  </mergeCells>
  <phoneticPr fontId="23" type="noConversion"/>
  <printOptions horizontalCentered="1"/>
  <pageMargins left="0.47222222222222221" right="0.47222222222222221" top="0.47222222222222221" bottom="0.47222222222222221" header="0.39305555555555555" footer="0.39305555555555555"/>
  <pageSetup paperSize="9" orientation="portrait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0"/>
  <sheetViews>
    <sheetView zoomScaleSheetLayoutView="100" workbookViewId="0">
      <selection activeCell="A9" sqref="A9"/>
    </sheetView>
  </sheetViews>
  <sheetFormatPr defaultRowHeight="14.25"/>
  <cols>
    <col min="1" max="1" width="60.625" style="215" customWidth="1"/>
    <col min="2" max="2" width="20.625" style="216" customWidth="1"/>
    <col min="3" max="16384" width="9" style="212"/>
  </cols>
  <sheetData>
    <row r="1" spans="1:2" ht="35.1" customHeight="1">
      <c r="A1" s="250" t="s">
        <v>52</v>
      </c>
      <c r="B1" s="251"/>
    </row>
    <row r="2" spans="1:2" ht="21" customHeight="1">
      <c r="A2" s="217"/>
      <c r="B2" s="218" t="s">
        <v>25</v>
      </c>
    </row>
    <row r="3" spans="1:2" ht="25.5" customHeight="1">
      <c r="A3" s="122" t="s">
        <v>26</v>
      </c>
      <c r="B3" s="219" t="s">
        <v>27</v>
      </c>
    </row>
    <row r="4" spans="1:2" s="213" customFormat="1" ht="25.5" customHeight="1">
      <c r="A4" s="220" t="s">
        <v>53</v>
      </c>
      <c r="B4" s="30">
        <v>61046</v>
      </c>
    </row>
    <row r="5" spans="1:2" s="213" customFormat="1" ht="25.5" customHeight="1">
      <c r="A5" s="220" t="s">
        <v>54</v>
      </c>
      <c r="B5" s="30"/>
    </row>
    <row r="6" spans="1:2" s="213" customFormat="1" ht="25.5" customHeight="1">
      <c r="A6" s="220" t="s">
        <v>55</v>
      </c>
      <c r="B6" s="30">
        <v>266</v>
      </c>
    </row>
    <row r="7" spans="1:2" s="213" customFormat="1" ht="25.5" customHeight="1">
      <c r="A7" s="220" t="s">
        <v>56</v>
      </c>
      <c r="B7" s="30">
        <v>16957</v>
      </c>
    </row>
    <row r="8" spans="1:2" s="213" customFormat="1" ht="25.5" customHeight="1">
      <c r="A8" s="220" t="s">
        <v>57</v>
      </c>
      <c r="B8" s="30">
        <v>103524</v>
      </c>
    </row>
    <row r="9" spans="1:2" s="213" customFormat="1" ht="25.5" customHeight="1">
      <c r="A9" s="220" t="s">
        <v>58</v>
      </c>
      <c r="B9" s="30">
        <v>1824</v>
      </c>
    </row>
    <row r="10" spans="1:2" s="213" customFormat="1" ht="25.5" customHeight="1">
      <c r="A10" s="220" t="s">
        <v>59</v>
      </c>
      <c r="B10" s="30">
        <v>3275</v>
      </c>
    </row>
    <row r="11" spans="1:2" s="213" customFormat="1" ht="25.5" customHeight="1">
      <c r="A11" s="220" t="s">
        <v>60</v>
      </c>
      <c r="B11" s="30">
        <v>125805</v>
      </c>
    </row>
    <row r="12" spans="1:2" s="213" customFormat="1" ht="25.5" customHeight="1">
      <c r="A12" s="220" t="s">
        <v>61</v>
      </c>
      <c r="B12" s="30">
        <v>34198</v>
      </c>
    </row>
    <row r="13" spans="1:2" s="213" customFormat="1" ht="25.5" customHeight="1">
      <c r="A13" s="220" t="s">
        <v>62</v>
      </c>
      <c r="B13" s="30">
        <v>2460</v>
      </c>
    </row>
    <row r="14" spans="1:2" s="213" customFormat="1" ht="25.5" customHeight="1">
      <c r="A14" s="220" t="s">
        <v>63</v>
      </c>
      <c r="B14" s="30">
        <v>10279</v>
      </c>
    </row>
    <row r="15" spans="1:2" s="213" customFormat="1" ht="25.5" customHeight="1">
      <c r="A15" s="220" t="s">
        <v>64</v>
      </c>
      <c r="B15" s="30">
        <v>74965</v>
      </c>
    </row>
    <row r="16" spans="1:2" s="213" customFormat="1" ht="25.5" customHeight="1">
      <c r="A16" s="220" t="s">
        <v>65</v>
      </c>
      <c r="B16" s="30">
        <v>19537</v>
      </c>
    </row>
    <row r="17" spans="1:3" s="213" customFormat="1" ht="25.5" customHeight="1">
      <c r="A17" s="220" t="s">
        <v>66</v>
      </c>
      <c r="B17" s="30">
        <v>496</v>
      </c>
    </row>
    <row r="18" spans="1:3" s="213" customFormat="1" ht="25.5" customHeight="1">
      <c r="A18" s="220" t="s">
        <v>67</v>
      </c>
      <c r="B18" s="30">
        <v>1255</v>
      </c>
    </row>
    <row r="19" spans="1:3" s="213" customFormat="1" ht="25.5" customHeight="1">
      <c r="A19" s="220" t="s">
        <v>68</v>
      </c>
      <c r="B19" s="30">
        <v>200</v>
      </c>
    </row>
    <row r="20" spans="1:3" s="213" customFormat="1" ht="25.5" customHeight="1">
      <c r="A20" s="220" t="s">
        <v>69</v>
      </c>
      <c r="B20" s="30"/>
    </row>
    <row r="21" spans="1:3" s="213" customFormat="1" ht="25.5" customHeight="1">
      <c r="A21" s="220" t="s">
        <v>70</v>
      </c>
      <c r="B21" s="30">
        <v>3446</v>
      </c>
    </row>
    <row r="22" spans="1:3" s="213" customFormat="1" ht="25.5" customHeight="1">
      <c r="A22" s="220" t="s">
        <v>71</v>
      </c>
      <c r="B22" s="30">
        <v>8620</v>
      </c>
    </row>
    <row r="23" spans="1:3" s="213" customFormat="1" ht="25.5" customHeight="1">
      <c r="A23" s="220" t="s">
        <v>72</v>
      </c>
      <c r="B23" s="30">
        <v>1319</v>
      </c>
    </row>
    <row r="24" spans="1:3" s="213" customFormat="1" ht="25.5" customHeight="1">
      <c r="A24" s="220" t="s">
        <v>73</v>
      </c>
      <c r="B24" s="30">
        <v>2041</v>
      </c>
      <c r="C24" s="221"/>
    </row>
    <row r="25" spans="1:3" s="213" customFormat="1" ht="25.5" customHeight="1">
      <c r="A25" s="220" t="s">
        <v>74</v>
      </c>
      <c r="B25" s="30">
        <v>6000</v>
      </c>
    </row>
    <row r="26" spans="1:3" s="213" customFormat="1" ht="25.5" customHeight="1">
      <c r="A26" s="220" t="s">
        <v>75</v>
      </c>
      <c r="B26" s="30"/>
    </row>
    <row r="27" spans="1:3" s="213" customFormat="1" ht="25.5" customHeight="1">
      <c r="A27" s="220" t="s">
        <v>76</v>
      </c>
      <c r="B27" s="30">
        <v>17800</v>
      </c>
    </row>
    <row r="28" spans="1:3" s="213" customFormat="1" ht="25.5" customHeight="1">
      <c r="A28" s="220" t="s">
        <v>77</v>
      </c>
      <c r="B28" s="30">
        <v>19000</v>
      </c>
    </row>
    <row r="29" spans="1:3" s="214" customFormat="1" ht="25.5" customHeight="1">
      <c r="A29" s="222" t="s">
        <v>78</v>
      </c>
      <c r="B29" s="223">
        <f>SUM(B4:B28)</f>
        <v>514313</v>
      </c>
    </row>
    <row r="30" spans="1:3">
      <c r="B30" s="224"/>
    </row>
  </sheetData>
  <mergeCells count="1">
    <mergeCell ref="A1:B1"/>
  </mergeCells>
  <phoneticPr fontId="23" type="noConversion"/>
  <printOptions horizontalCentered="1"/>
  <pageMargins left="0.47222222222222221" right="0.47222222222222221" top="0.59027777777777779" bottom="0.47222222222222221" header="0.47222222222222221" footer="0.39305555555555555"/>
  <pageSetup paperSize="9" orientation="portrait" verticalDpi="0"/>
  <headerFooter scaleWithDoc="0" alignWithMargins="0"/>
  <ignoredErrors>
    <ignoredError sqref="B29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IV405"/>
  <sheetViews>
    <sheetView topLeftCell="A310" zoomScale="85" zoomScaleSheetLayoutView="100" workbookViewId="0">
      <selection activeCell="B338" sqref="B338"/>
    </sheetView>
  </sheetViews>
  <sheetFormatPr defaultRowHeight="13.5"/>
  <cols>
    <col min="1" max="1" width="15.625" style="194" customWidth="1"/>
    <col min="2" max="2" width="48.625" style="192" customWidth="1"/>
    <col min="3" max="3" width="20.625" style="195" customWidth="1"/>
    <col min="4" max="4" width="12.625" style="192" customWidth="1"/>
    <col min="5" max="5" width="13.75" style="192" customWidth="1"/>
    <col min="6" max="7" width="12.625" style="192" customWidth="1"/>
    <col min="8" max="16384" width="9" style="192"/>
  </cols>
  <sheetData>
    <row r="1" spans="1:256" ht="24">
      <c r="A1" s="252" t="s">
        <v>79</v>
      </c>
      <c r="B1" s="253"/>
      <c r="C1" s="254"/>
    </row>
    <row r="2" spans="1:256" s="182" customFormat="1" ht="24" customHeight="1">
      <c r="A2" s="255" t="s">
        <v>25</v>
      </c>
      <c r="B2" s="256"/>
      <c r="C2" s="257"/>
      <c r="D2" s="192"/>
      <c r="IH2" s="192"/>
      <c r="II2" s="192"/>
      <c r="IJ2" s="192"/>
      <c r="IK2" s="192"/>
      <c r="IL2" s="192"/>
      <c r="IM2" s="192"/>
      <c r="IN2" s="192"/>
      <c r="IO2" s="192"/>
      <c r="IP2" s="192"/>
      <c r="IQ2" s="192"/>
      <c r="IR2" s="192"/>
      <c r="IS2" s="192"/>
      <c r="IT2" s="192"/>
      <c r="IU2" s="192"/>
      <c r="IV2" s="192"/>
    </row>
    <row r="3" spans="1:256" s="193" customFormat="1" ht="24" customHeight="1">
      <c r="A3" s="196" t="s">
        <v>80</v>
      </c>
      <c r="B3" s="197" t="s">
        <v>81</v>
      </c>
      <c r="C3" s="198" t="s">
        <v>82</v>
      </c>
    </row>
    <row r="4" spans="1:256" s="193" customFormat="1" ht="24" customHeight="1">
      <c r="A4" s="196"/>
      <c r="B4" s="136" t="s">
        <v>83</v>
      </c>
      <c r="C4" s="199">
        <f>C5+C112+C117+C131+C147+C160+C179+C241+C278+C285+C296+C347+C356+C359+C363+C366+C374+C381+C388+C401+C402</f>
        <v>495313.49775899993</v>
      </c>
    </row>
    <row r="5" spans="1:256" s="193" customFormat="1" ht="24" customHeight="1">
      <c r="A5" s="147">
        <v>201</v>
      </c>
      <c r="B5" s="147" t="s">
        <v>84</v>
      </c>
      <c r="C5" s="200">
        <f>C6+C11+C17+C23+C27+C34+C42+C49+C51+C55+C61+C64+C68+C73+C77+C83+C86+C92+C95+C98+C102+C106+C110</f>
        <v>61046.662257999982</v>
      </c>
    </row>
    <row r="6" spans="1:256" s="193" customFormat="1" ht="24" customHeight="1">
      <c r="A6" s="149">
        <v>20101</v>
      </c>
      <c r="B6" s="147" t="s">
        <v>85</v>
      </c>
      <c r="C6" s="200">
        <v>6974.2259270000004</v>
      </c>
    </row>
    <row r="7" spans="1:256" s="193" customFormat="1" ht="24" customHeight="1">
      <c r="A7" s="149">
        <v>2010101</v>
      </c>
      <c r="B7" s="149" t="s">
        <v>86</v>
      </c>
      <c r="C7" s="200">
        <v>6398.5259269999997</v>
      </c>
    </row>
    <row r="8" spans="1:256" s="193" customFormat="1" ht="24" customHeight="1">
      <c r="A8" s="149">
        <v>2010102</v>
      </c>
      <c r="B8" s="149" t="s">
        <v>87</v>
      </c>
      <c r="C8" s="200">
        <v>432.45</v>
      </c>
    </row>
    <row r="9" spans="1:256" s="193" customFormat="1" ht="24" customHeight="1">
      <c r="A9" s="149">
        <v>2010104</v>
      </c>
      <c r="B9" s="149" t="s">
        <v>88</v>
      </c>
      <c r="C9" s="200">
        <v>134.69999999999999</v>
      </c>
    </row>
    <row r="10" spans="1:256" s="193" customFormat="1" ht="24" customHeight="1">
      <c r="A10" s="149">
        <v>2010108</v>
      </c>
      <c r="B10" s="149" t="s">
        <v>89</v>
      </c>
      <c r="C10" s="200">
        <v>8.5500000000000007</v>
      </c>
    </row>
    <row r="11" spans="1:256" s="193" customFormat="1" ht="24" customHeight="1">
      <c r="A11" s="149">
        <v>20102</v>
      </c>
      <c r="B11" s="147" t="s">
        <v>90</v>
      </c>
      <c r="C11" s="200">
        <v>628</v>
      </c>
    </row>
    <row r="12" spans="1:256" s="193" customFormat="1" ht="24" customHeight="1">
      <c r="A12" s="201">
        <v>2010201</v>
      </c>
      <c r="B12" s="202" t="s">
        <v>86</v>
      </c>
      <c r="C12" s="200">
        <v>420.95039200000002</v>
      </c>
    </row>
    <row r="13" spans="1:256" s="193" customFormat="1" ht="24" customHeight="1">
      <c r="A13" s="201">
        <v>2010202</v>
      </c>
      <c r="B13" s="202" t="s">
        <v>87</v>
      </c>
      <c r="C13" s="200">
        <v>16</v>
      </c>
    </row>
    <row r="14" spans="1:256" s="193" customFormat="1" ht="24" customHeight="1">
      <c r="A14" s="201">
        <v>2010204</v>
      </c>
      <c r="B14" s="202" t="s">
        <v>91</v>
      </c>
      <c r="C14" s="200">
        <v>108</v>
      </c>
    </row>
    <row r="15" spans="1:256" s="193" customFormat="1" ht="24" customHeight="1">
      <c r="A15" s="201">
        <v>2010206</v>
      </c>
      <c r="B15" s="202" t="s">
        <v>92</v>
      </c>
      <c r="C15" s="200">
        <v>55</v>
      </c>
    </row>
    <row r="16" spans="1:256" s="193" customFormat="1" ht="24" customHeight="1">
      <c r="A16" s="149">
        <v>2010299</v>
      </c>
      <c r="B16" s="149" t="s">
        <v>93</v>
      </c>
      <c r="C16" s="200">
        <v>28</v>
      </c>
    </row>
    <row r="17" spans="1:3" s="193" customFormat="1" ht="24" customHeight="1">
      <c r="A17" s="149">
        <v>20103</v>
      </c>
      <c r="B17" s="147" t="s">
        <v>94</v>
      </c>
      <c r="C17" s="200">
        <v>33538.250941999999</v>
      </c>
    </row>
    <row r="18" spans="1:3" s="193" customFormat="1" ht="24" customHeight="1">
      <c r="A18" s="149">
        <v>2010301</v>
      </c>
      <c r="B18" s="149" t="s">
        <v>86</v>
      </c>
      <c r="C18" s="200">
        <v>31228.205071</v>
      </c>
    </row>
    <row r="19" spans="1:3" s="193" customFormat="1" ht="24" customHeight="1">
      <c r="A19" s="149">
        <v>2010302</v>
      </c>
      <c r="B19" s="149" t="s">
        <v>87</v>
      </c>
      <c r="C19" s="200">
        <v>469.11700000000002</v>
      </c>
    </row>
    <row r="20" spans="1:3" s="193" customFormat="1" ht="24" customHeight="1">
      <c r="A20" s="149">
        <v>2010303</v>
      </c>
      <c r="B20" s="149" t="s">
        <v>95</v>
      </c>
      <c r="C20" s="200">
        <v>676.5</v>
      </c>
    </row>
    <row r="21" spans="1:3" s="193" customFormat="1" ht="24" customHeight="1">
      <c r="A21" s="149">
        <v>2010350</v>
      </c>
      <c r="B21" s="149" t="s">
        <v>96</v>
      </c>
      <c r="C21" s="200">
        <v>649.31211599999995</v>
      </c>
    </row>
    <row r="22" spans="1:3" s="193" customFormat="1" ht="24" customHeight="1">
      <c r="A22" s="149">
        <v>2010399</v>
      </c>
      <c r="B22" s="149" t="s">
        <v>97</v>
      </c>
      <c r="C22" s="200">
        <v>515.11675500000001</v>
      </c>
    </row>
    <row r="23" spans="1:3" s="193" customFormat="1" ht="24" customHeight="1">
      <c r="A23" s="149">
        <v>20104</v>
      </c>
      <c r="B23" s="147" t="s">
        <v>98</v>
      </c>
      <c r="C23" s="200">
        <v>1152.9295930000001</v>
      </c>
    </row>
    <row r="24" spans="1:3" s="193" customFormat="1" ht="24" customHeight="1">
      <c r="A24" s="149">
        <v>2010401</v>
      </c>
      <c r="B24" s="149" t="s">
        <v>86</v>
      </c>
      <c r="C24" s="200">
        <v>649.04959299999996</v>
      </c>
    </row>
    <row r="25" spans="1:3" s="193" customFormat="1" ht="24" customHeight="1">
      <c r="A25" s="149">
        <v>2010402</v>
      </c>
      <c r="B25" s="149" t="s">
        <v>87</v>
      </c>
      <c r="C25" s="200">
        <v>370</v>
      </c>
    </row>
    <row r="26" spans="1:3" s="193" customFormat="1" ht="24" customHeight="1">
      <c r="A26" s="149">
        <v>2010499</v>
      </c>
      <c r="B26" s="149" t="s">
        <v>99</v>
      </c>
      <c r="C26" s="200">
        <v>133.88</v>
      </c>
    </row>
    <row r="27" spans="1:3" s="193" customFormat="1" ht="24" customHeight="1">
      <c r="A27" s="149">
        <v>20105</v>
      </c>
      <c r="B27" s="147" t="s">
        <v>100</v>
      </c>
      <c r="C27" s="200">
        <v>393.82644699999997</v>
      </c>
    </row>
    <row r="28" spans="1:3" s="193" customFormat="1" ht="24" customHeight="1">
      <c r="A28" s="149">
        <v>2010501</v>
      </c>
      <c r="B28" s="149" t="s">
        <v>86</v>
      </c>
      <c r="C28" s="200">
        <v>190.02644699999999</v>
      </c>
    </row>
    <row r="29" spans="1:3" s="193" customFormat="1" ht="24" customHeight="1">
      <c r="A29" s="149">
        <v>2010504</v>
      </c>
      <c r="B29" s="149" t="s">
        <v>101</v>
      </c>
      <c r="C29" s="200">
        <v>65</v>
      </c>
    </row>
    <row r="30" spans="1:3" s="193" customFormat="1" ht="24" customHeight="1">
      <c r="A30" s="149">
        <v>2010506</v>
      </c>
      <c r="B30" s="149" t="s">
        <v>102</v>
      </c>
      <c r="C30" s="200">
        <v>35</v>
      </c>
    </row>
    <row r="31" spans="1:3" s="193" customFormat="1" ht="24" customHeight="1">
      <c r="A31" s="149">
        <v>2010507</v>
      </c>
      <c r="B31" s="149" t="s">
        <v>103</v>
      </c>
      <c r="C31" s="200">
        <v>21</v>
      </c>
    </row>
    <row r="32" spans="1:3" s="193" customFormat="1" ht="24" customHeight="1">
      <c r="A32" s="149">
        <v>2010508</v>
      </c>
      <c r="B32" s="149" t="s">
        <v>104</v>
      </c>
      <c r="C32" s="200">
        <v>77</v>
      </c>
    </row>
    <row r="33" spans="1:3" s="193" customFormat="1" ht="24" customHeight="1">
      <c r="A33" s="149">
        <v>2010599</v>
      </c>
      <c r="B33" s="149" t="s">
        <v>105</v>
      </c>
      <c r="C33" s="200">
        <v>5.8</v>
      </c>
    </row>
    <row r="34" spans="1:3" s="193" customFormat="1" ht="24" customHeight="1">
      <c r="A34" s="149">
        <v>20106</v>
      </c>
      <c r="B34" s="147" t="s">
        <v>106</v>
      </c>
      <c r="C34" s="200">
        <v>2604.7516369999998</v>
      </c>
    </row>
    <row r="35" spans="1:3" s="193" customFormat="1" ht="24" customHeight="1">
      <c r="A35" s="149">
        <v>2010601</v>
      </c>
      <c r="B35" s="149" t="s">
        <v>86</v>
      </c>
      <c r="C35" s="200">
        <v>1360.7806370000001</v>
      </c>
    </row>
    <row r="36" spans="1:3" s="193" customFormat="1" ht="24" customHeight="1">
      <c r="A36" s="203">
        <v>2010602</v>
      </c>
      <c r="B36" s="204" t="s">
        <v>87</v>
      </c>
      <c r="C36" s="200">
        <v>298.26400000000001</v>
      </c>
    </row>
    <row r="37" spans="1:3" s="193" customFormat="1" ht="24" customHeight="1">
      <c r="A37" s="149">
        <v>2010604</v>
      </c>
      <c r="B37" s="149" t="s">
        <v>107</v>
      </c>
      <c r="C37" s="200">
        <v>10</v>
      </c>
    </row>
    <row r="38" spans="1:3" s="193" customFormat="1" ht="24" customHeight="1">
      <c r="A38" s="149">
        <v>2010606</v>
      </c>
      <c r="B38" s="149" t="s">
        <v>108</v>
      </c>
      <c r="C38" s="200">
        <v>23</v>
      </c>
    </row>
    <row r="39" spans="1:3" s="193" customFormat="1" ht="24" customHeight="1">
      <c r="A39" s="149">
        <v>2010607</v>
      </c>
      <c r="B39" s="149" t="s">
        <v>109</v>
      </c>
      <c r="C39" s="200">
        <v>218</v>
      </c>
    </row>
    <row r="40" spans="1:3" s="193" customFormat="1" ht="24" customHeight="1">
      <c r="A40" s="149">
        <v>2010608</v>
      </c>
      <c r="B40" s="149" t="s">
        <v>110</v>
      </c>
      <c r="C40" s="200">
        <v>210</v>
      </c>
    </row>
    <row r="41" spans="1:3" s="193" customFormat="1" ht="24" customHeight="1">
      <c r="A41" s="149">
        <v>2010699</v>
      </c>
      <c r="B41" s="149" t="s">
        <v>111</v>
      </c>
      <c r="C41" s="200">
        <v>484.70699999999999</v>
      </c>
    </row>
    <row r="42" spans="1:3" s="193" customFormat="1" ht="24" customHeight="1">
      <c r="A42" s="149">
        <v>20108</v>
      </c>
      <c r="B42" s="147" t="s">
        <v>112</v>
      </c>
      <c r="C42" s="200">
        <v>716.879546</v>
      </c>
    </row>
    <row r="43" spans="1:3" s="193" customFormat="1" ht="24" customHeight="1">
      <c r="A43" s="149">
        <v>2010801</v>
      </c>
      <c r="B43" s="149" t="s">
        <v>86</v>
      </c>
      <c r="C43" s="200">
        <v>424.83506599999998</v>
      </c>
    </row>
    <row r="44" spans="1:3" s="193" customFormat="1" ht="24" customHeight="1">
      <c r="A44" s="149">
        <v>2010802</v>
      </c>
      <c r="B44" s="204" t="s">
        <v>87</v>
      </c>
      <c r="C44" s="200">
        <v>5.3299909999999997</v>
      </c>
    </row>
    <row r="45" spans="1:3" s="193" customFormat="1" ht="24" customHeight="1">
      <c r="A45" s="149">
        <v>2010803</v>
      </c>
      <c r="B45" s="149" t="s">
        <v>113</v>
      </c>
      <c r="C45" s="200">
        <v>13.762489</v>
      </c>
    </row>
    <row r="46" spans="1:3" s="193" customFormat="1" ht="24" customHeight="1">
      <c r="A46" s="149">
        <v>2010804</v>
      </c>
      <c r="B46" s="149" t="s">
        <v>114</v>
      </c>
      <c r="C46" s="200">
        <v>225</v>
      </c>
    </row>
    <row r="47" spans="1:3" s="193" customFormat="1" ht="24" customHeight="1">
      <c r="A47" s="149">
        <v>2010806</v>
      </c>
      <c r="B47" s="149" t="s">
        <v>109</v>
      </c>
      <c r="C47" s="200">
        <v>20</v>
      </c>
    </row>
    <row r="48" spans="1:3" s="193" customFormat="1" ht="24" customHeight="1">
      <c r="A48" s="149">
        <v>2010850</v>
      </c>
      <c r="B48" s="149" t="s">
        <v>96</v>
      </c>
      <c r="C48" s="200">
        <v>27.952000000000002</v>
      </c>
    </row>
    <row r="49" spans="1:3" s="193" customFormat="1" ht="24" customHeight="1">
      <c r="A49" s="149">
        <v>20109</v>
      </c>
      <c r="B49" s="147" t="s">
        <v>115</v>
      </c>
      <c r="C49" s="200">
        <v>4.2583900000000003</v>
      </c>
    </row>
    <row r="50" spans="1:3" s="193" customFormat="1" ht="24" customHeight="1">
      <c r="A50" s="149">
        <v>2010901</v>
      </c>
      <c r="B50" s="149" t="s">
        <v>86</v>
      </c>
      <c r="C50" s="200">
        <v>4.2583900000000003</v>
      </c>
    </row>
    <row r="51" spans="1:3" s="193" customFormat="1" ht="24" customHeight="1">
      <c r="A51" s="149">
        <v>20111</v>
      </c>
      <c r="B51" s="147" t="s">
        <v>116</v>
      </c>
      <c r="C51" s="200">
        <v>1796.782993</v>
      </c>
    </row>
    <row r="52" spans="1:3" s="193" customFormat="1" ht="24" customHeight="1">
      <c r="A52" s="149">
        <v>2011101</v>
      </c>
      <c r="B52" s="149" t="s">
        <v>86</v>
      </c>
      <c r="C52" s="200">
        <v>1450.282993</v>
      </c>
    </row>
    <row r="53" spans="1:3" s="193" customFormat="1" ht="24" customHeight="1">
      <c r="A53" s="149">
        <v>2011102</v>
      </c>
      <c r="B53" s="149" t="s">
        <v>87</v>
      </c>
      <c r="C53" s="200">
        <v>326.5</v>
      </c>
    </row>
    <row r="54" spans="1:3" s="193" customFormat="1" ht="24" customHeight="1">
      <c r="A54" s="149">
        <v>2011199</v>
      </c>
      <c r="B54" s="149" t="s">
        <v>117</v>
      </c>
      <c r="C54" s="200">
        <v>20</v>
      </c>
    </row>
    <row r="55" spans="1:3" s="193" customFormat="1" ht="24" customHeight="1">
      <c r="A55" s="149">
        <v>20113</v>
      </c>
      <c r="B55" s="147" t="s">
        <v>118</v>
      </c>
      <c r="C55" s="200">
        <v>1760.7193580000001</v>
      </c>
    </row>
    <row r="56" spans="1:3" s="193" customFormat="1" ht="24" customHeight="1">
      <c r="A56" s="149">
        <v>2011301</v>
      </c>
      <c r="B56" s="149" t="s">
        <v>86</v>
      </c>
      <c r="C56" s="200">
        <v>442.91935799999999</v>
      </c>
    </row>
    <row r="57" spans="1:3" s="193" customFormat="1" ht="24" customHeight="1">
      <c r="A57" s="149">
        <v>2011302</v>
      </c>
      <c r="B57" s="204" t="s">
        <v>87</v>
      </c>
      <c r="C57" s="200">
        <v>23.8</v>
      </c>
    </row>
    <row r="58" spans="1:3" s="193" customFormat="1" ht="24" customHeight="1">
      <c r="A58" s="149">
        <v>2011307</v>
      </c>
      <c r="B58" s="149" t="s">
        <v>119</v>
      </c>
      <c r="C58" s="200">
        <v>1079</v>
      </c>
    </row>
    <row r="59" spans="1:3" s="193" customFormat="1" ht="24" customHeight="1">
      <c r="A59" s="149">
        <v>2011308</v>
      </c>
      <c r="B59" s="149" t="s">
        <v>120</v>
      </c>
      <c r="C59" s="200">
        <v>65</v>
      </c>
    </row>
    <row r="60" spans="1:3" s="193" customFormat="1" ht="24" customHeight="1">
      <c r="A60" s="149">
        <v>2011399</v>
      </c>
      <c r="B60" s="149" t="s">
        <v>121</v>
      </c>
      <c r="C60" s="200">
        <v>150</v>
      </c>
    </row>
    <row r="61" spans="1:3" s="193" customFormat="1" ht="24" customHeight="1">
      <c r="A61" s="149">
        <v>20126</v>
      </c>
      <c r="B61" s="147" t="s">
        <v>122</v>
      </c>
      <c r="C61" s="200">
        <v>237.00045800000001</v>
      </c>
    </row>
    <row r="62" spans="1:3" s="193" customFormat="1" ht="24" customHeight="1">
      <c r="A62" s="149">
        <v>2012601</v>
      </c>
      <c r="B62" s="149" t="s">
        <v>86</v>
      </c>
      <c r="C62" s="200">
        <v>149.50045800000001</v>
      </c>
    </row>
    <row r="63" spans="1:3" s="193" customFormat="1" ht="24" customHeight="1">
      <c r="A63" s="149">
        <v>2012604</v>
      </c>
      <c r="B63" s="149" t="s">
        <v>123</v>
      </c>
      <c r="C63" s="200">
        <v>87.5</v>
      </c>
    </row>
    <row r="64" spans="1:3" s="193" customFormat="1" ht="24" customHeight="1">
      <c r="A64" s="149">
        <v>20128</v>
      </c>
      <c r="B64" s="147" t="s">
        <v>124</v>
      </c>
      <c r="C64" s="200">
        <v>124.40196299999999</v>
      </c>
    </row>
    <row r="65" spans="1:3" s="193" customFormat="1" ht="24" customHeight="1">
      <c r="A65" s="149">
        <v>2012801</v>
      </c>
      <c r="B65" s="149" t="s">
        <v>86</v>
      </c>
      <c r="C65" s="200">
        <v>105.70196300000001</v>
      </c>
    </row>
    <row r="66" spans="1:3" s="193" customFormat="1" ht="24" customHeight="1">
      <c r="A66" s="149">
        <v>2012802</v>
      </c>
      <c r="B66" s="149" t="s">
        <v>87</v>
      </c>
      <c r="C66" s="200">
        <v>5.8</v>
      </c>
    </row>
    <row r="67" spans="1:3" s="193" customFormat="1" ht="24" customHeight="1">
      <c r="A67" s="149">
        <v>2012899</v>
      </c>
      <c r="B67" s="149" t="s">
        <v>125</v>
      </c>
      <c r="C67" s="200">
        <v>12.9</v>
      </c>
    </row>
    <row r="68" spans="1:3" s="193" customFormat="1" ht="24" customHeight="1">
      <c r="A68" s="149">
        <v>20129</v>
      </c>
      <c r="B68" s="147" t="s">
        <v>126</v>
      </c>
      <c r="C68" s="200">
        <v>444.94619999999998</v>
      </c>
    </row>
    <row r="69" spans="1:3" s="193" customFormat="1" ht="24" customHeight="1">
      <c r="A69" s="149">
        <v>2012901</v>
      </c>
      <c r="B69" s="149" t="s">
        <v>86</v>
      </c>
      <c r="C69" s="200">
        <v>192.461172</v>
      </c>
    </row>
    <row r="70" spans="1:3" s="193" customFormat="1" ht="24" customHeight="1">
      <c r="A70" s="205">
        <v>2012906</v>
      </c>
      <c r="B70" s="149" t="s">
        <v>127</v>
      </c>
      <c r="C70" s="200">
        <v>18.691129</v>
      </c>
    </row>
    <row r="71" spans="1:3" s="193" customFormat="1" ht="24" customHeight="1">
      <c r="A71" s="149">
        <v>2012950</v>
      </c>
      <c r="B71" s="149" t="s">
        <v>96</v>
      </c>
      <c r="C71" s="200">
        <v>119.83329000000001</v>
      </c>
    </row>
    <row r="72" spans="1:3" s="193" customFormat="1" ht="24" customHeight="1">
      <c r="A72" s="149">
        <v>2012999</v>
      </c>
      <c r="B72" s="149" t="s">
        <v>128</v>
      </c>
      <c r="C72" s="200">
        <v>113.96060900000001</v>
      </c>
    </row>
    <row r="73" spans="1:3" s="193" customFormat="1" ht="24" customHeight="1">
      <c r="A73" s="149">
        <v>20131</v>
      </c>
      <c r="B73" s="147" t="s">
        <v>129</v>
      </c>
      <c r="C73" s="200">
        <v>1485.481914</v>
      </c>
    </row>
    <row r="74" spans="1:3" s="193" customFormat="1" ht="24" customHeight="1">
      <c r="A74" s="149">
        <v>2013101</v>
      </c>
      <c r="B74" s="149" t="s">
        <v>86</v>
      </c>
      <c r="C74" s="200">
        <v>1017.54912</v>
      </c>
    </row>
    <row r="75" spans="1:3" s="193" customFormat="1" ht="24" customHeight="1">
      <c r="A75" s="149">
        <v>2013102</v>
      </c>
      <c r="B75" s="149" t="s">
        <v>87</v>
      </c>
      <c r="C75" s="200">
        <v>272.73279400000001</v>
      </c>
    </row>
    <row r="76" spans="1:3" s="193" customFormat="1" ht="24" customHeight="1">
      <c r="A76" s="201">
        <v>2013105</v>
      </c>
      <c r="B76" s="202" t="s">
        <v>130</v>
      </c>
      <c r="C76" s="200">
        <v>195.2</v>
      </c>
    </row>
    <row r="77" spans="1:3" s="193" customFormat="1" ht="24" customHeight="1">
      <c r="A77" s="149">
        <v>20132</v>
      </c>
      <c r="B77" s="147" t="s">
        <v>131</v>
      </c>
      <c r="C77" s="200">
        <v>1709.9423119999999</v>
      </c>
    </row>
    <row r="78" spans="1:3" s="193" customFormat="1" ht="24" customHeight="1">
      <c r="A78" s="149">
        <v>2013201</v>
      </c>
      <c r="B78" s="149" t="s">
        <v>86</v>
      </c>
      <c r="C78" s="200">
        <v>317.32095700000002</v>
      </c>
    </row>
    <row r="79" spans="1:3" s="193" customFormat="1" ht="24" customHeight="1">
      <c r="A79" s="201">
        <v>2013202</v>
      </c>
      <c r="B79" s="202" t="s">
        <v>87</v>
      </c>
      <c r="C79" s="200">
        <v>412.82959099999999</v>
      </c>
    </row>
    <row r="80" spans="1:3" s="193" customFormat="1" ht="24" customHeight="1">
      <c r="A80" s="201">
        <v>2013204</v>
      </c>
      <c r="B80" s="202" t="s">
        <v>132</v>
      </c>
      <c r="C80" s="200">
        <v>20</v>
      </c>
    </row>
    <row r="81" spans="1:3" s="193" customFormat="1" ht="24" customHeight="1">
      <c r="A81" s="149">
        <v>2013250</v>
      </c>
      <c r="B81" s="149" t="s">
        <v>96</v>
      </c>
      <c r="C81" s="200">
        <v>381.89876400000003</v>
      </c>
    </row>
    <row r="82" spans="1:3" s="193" customFormat="1" ht="24" customHeight="1">
      <c r="A82" s="149">
        <v>2013299</v>
      </c>
      <c r="B82" s="149" t="s">
        <v>133</v>
      </c>
      <c r="C82" s="200">
        <v>577.89300000000003</v>
      </c>
    </row>
    <row r="83" spans="1:3" s="193" customFormat="1" ht="24" customHeight="1">
      <c r="A83" s="149">
        <v>20133</v>
      </c>
      <c r="B83" s="147" t="s">
        <v>134</v>
      </c>
      <c r="C83" s="200">
        <v>366.22744499999999</v>
      </c>
    </row>
    <row r="84" spans="1:3" s="193" customFormat="1" ht="24" customHeight="1">
      <c r="A84" s="149">
        <v>2013301</v>
      </c>
      <c r="B84" s="149" t="s">
        <v>86</v>
      </c>
      <c r="C84" s="200">
        <v>217.72744499999999</v>
      </c>
    </row>
    <row r="85" spans="1:3" s="193" customFormat="1" ht="24" customHeight="1">
      <c r="A85" s="149">
        <v>2013304</v>
      </c>
      <c r="B85" s="149" t="s">
        <v>135</v>
      </c>
      <c r="C85" s="200">
        <v>148.5</v>
      </c>
    </row>
    <row r="86" spans="1:3" s="193" customFormat="1" ht="24" customHeight="1">
      <c r="A86" s="149">
        <v>20134</v>
      </c>
      <c r="B86" s="147" t="s">
        <v>136</v>
      </c>
      <c r="C86" s="200">
        <v>236.49403799999999</v>
      </c>
    </row>
    <row r="87" spans="1:3" s="193" customFormat="1" ht="24" customHeight="1">
      <c r="A87" s="149">
        <v>2013401</v>
      </c>
      <c r="B87" s="149" t="s">
        <v>86</v>
      </c>
      <c r="C87" s="200">
        <v>166.69403800000001</v>
      </c>
    </row>
    <row r="88" spans="1:3" s="193" customFormat="1" ht="24" customHeight="1">
      <c r="A88" s="149">
        <v>2013402</v>
      </c>
      <c r="B88" s="149" t="s">
        <v>87</v>
      </c>
      <c r="C88" s="200">
        <v>41</v>
      </c>
    </row>
    <row r="89" spans="1:3" s="193" customFormat="1" ht="24" customHeight="1">
      <c r="A89" s="205">
        <v>2013403</v>
      </c>
      <c r="B89" s="149" t="s">
        <v>113</v>
      </c>
      <c r="C89" s="200">
        <v>5.8</v>
      </c>
    </row>
    <row r="90" spans="1:3" s="193" customFormat="1" ht="24" customHeight="1">
      <c r="A90" s="205">
        <v>2013404</v>
      </c>
      <c r="B90" s="149" t="s">
        <v>137</v>
      </c>
      <c r="C90" s="200">
        <v>18</v>
      </c>
    </row>
    <row r="91" spans="1:3" s="193" customFormat="1" ht="24" customHeight="1">
      <c r="A91" s="205">
        <v>2013405</v>
      </c>
      <c r="B91" s="149" t="s">
        <v>138</v>
      </c>
      <c r="C91" s="200">
        <v>5</v>
      </c>
    </row>
    <row r="92" spans="1:3" s="193" customFormat="1" ht="24" customHeight="1">
      <c r="A92" s="149">
        <v>20136</v>
      </c>
      <c r="B92" s="147" t="s">
        <v>139</v>
      </c>
      <c r="C92" s="200">
        <v>396.38822900000002</v>
      </c>
    </row>
    <row r="93" spans="1:3" s="193" customFormat="1" ht="24" customHeight="1">
      <c r="A93" s="149">
        <v>2013650</v>
      </c>
      <c r="B93" s="149" t="s">
        <v>96</v>
      </c>
      <c r="C93" s="200">
        <v>375.88822900000002</v>
      </c>
    </row>
    <row r="94" spans="1:3" s="193" customFormat="1" ht="24" customHeight="1">
      <c r="A94" s="149">
        <v>2013699</v>
      </c>
      <c r="B94" s="149" t="s">
        <v>140</v>
      </c>
      <c r="C94" s="200">
        <v>20.5</v>
      </c>
    </row>
    <row r="95" spans="1:3" s="193" customFormat="1" ht="24" customHeight="1">
      <c r="A95" s="149">
        <v>20137</v>
      </c>
      <c r="B95" s="147" t="s">
        <v>141</v>
      </c>
      <c r="C95" s="200">
        <v>143.89429999999999</v>
      </c>
    </row>
    <row r="96" spans="1:3" s="193" customFormat="1" ht="24" customHeight="1">
      <c r="A96" s="149">
        <v>2013701</v>
      </c>
      <c r="B96" s="149" t="s">
        <v>86</v>
      </c>
      <c r="C96" s="200">
        <v>92.294300000000007</v>
      </c>
    </row>
    <row r="97" spans="1:3" s="193" customFormat="1" ht="24" customHeight="1">
      <c r="A97" s="201">
        <v>2013702</v>
      </c>
      <c r="B97" s="202" t="s">
        <v>87</v>
      </c>
      <c r="C97" s="200">
        <v>51.6</v>
      </c>
    </row>
    <row r="98" spans="1:3" s="193" customFormat="1" ht="24" customHeight="1">
      <c r="A98" s="149">
        <v>20138</v>
      </c>
      <c r="B98" s="147" t="s">
        <v>142</v>
      </c>
      <c r="C98" s="200">
        <v>2659.8572680000002</v>
      </c>
    </row>
    <row r="99" spans="1:3" s="193" customFormat="1" ht="24" customHeight="1">
      <c r="A99" s="149">
        <v>2013801</v>
      </c>
      <c r="B99" s="149" t="s">
        <v>86</v>
      </c>
      <c r="C99" s="200">
        <v>2361.077268</v>
      </c>
    </row>
    <row r="100" spans="1:3" s="193" customFormat="1" ht="24" customHeight="1">
      <c r="A100" s="149">
        <v>2013816</v>
      </c>
      <c r="B100" s="149" t="s">
        <v>143</v>
      </c>
      <c r="C100" s="200">
        <v>140.78</v>
      </c>
    </row>
    <row r="101" spans="1:3" s="193" customFormat="1" ht="24" customHeight="1">
      <c r="A101" s="149">
        <v>2013899</v>
      </c>
      <c r="B101" s="149" t="s">
        <v>144</v>
      </c>
      <c r="C101" s="200">
        <v>158</v>
      </c>
    </row>
    <row r="102" spans="1:3" s="193" customFormat="1" ht="24" customHeight="1">
      <c r="A102" s="149">
        <v>20139</v>
      </c>
      <c r="B102" s="147" t="s">
        <v>145</v>
      </c>
      <c r="C102" s="200">
        <v>258.33507200000003</v>
      </c>
    </row>
    <row r="103" spans="1:3" s="193" customFormat="1" ht="24" customHeight="1">
      <c r="A103" s="149">
        <v>2013901</v>
      </c>
      <c r="B103" s="149" t="s">
        <v>86</v>
      </c>
      <c r="C103" s="200">
        <v>127.93507200000001</v>
      </c>
    </row>
    <row r="104" spans="1:3" s="193" customFormat="1" ht="24" customHeight="1">
      <c r="A104" s="149">
        <v>2013902</v>
      </c>
      <c r="B104" s="149" t="s">
        <v>87</v>
      </c>
      <c r="C104" s="200">
        <v>10.4</v>
      </c>
    </row>
    <row r="105" spans="1:3" s="193" customFormat="1" ht="24" customHeight="1">
      <c r="A105" s="149">
        <v>2013999</v>
      </c>
      <c r="B105" s="149" t="s">
        <v>146</v>
      </c>
      <c r="C105" s="200">
        <v>120</v>
      </c>
    </row>
    <row r="106" spans="1:3" s="193" customFormat="1" ht="24" customHeight="1">
      <c r="A106" s="149">
        <v>20140</v>
      </c>
      <c r="B106" s="147" t="s">
        <v>147</v>
      </c>
      <c r="C106" s="200">
        <v>1245.129426</v>
      </c>
    </row>
    <row r="107" spans="1:3" s="193" customFormat="1" ht="24" customHeight="1">
      <c r="A107" s="149">
        <v>2014001</v>
      </c>
      <c r="B107" s="149" t="s">
        <v>86</v>
      </c>
      <c r="C107" s="200">
        <v>215.879426</v>
      </c>
    </row>
    <row r="108" spans="1:3" s="193" customFormat="1" ht="24" customHeight="1">
      <c r="A108" s="149">
        <v>2014004</v>
      </c>
      <c r="B108" s="149" t="s">
        <v>148</v>
      </c>
      <c r="C108" s="200">
        <v>903.45</v>
      </c>
    </row>
    <row r="109" spans="1:3" s="193" customFormat="1" ht="24" customHeight="1">
      <c r="A109" s="149">
        <v>2014099</v>
      </c>
      <c r="B109" s="149" t="s">
        <v>149</v>
      </c>
      <c r="C109" s="200">
        <v>125.8</v>
      </c>
    </row>
    <row r="110" spans="1:3" s="193" customFormat="1" ht="24" customHeight="1">
      <c r="A110" s="149">
        <v>20199</v>
      </c>
      <c r="B110" s="147" t="s">
        <v>150</v>
      </c>
      <c r="C110" s="200">
        <v>2167.9387999999999</v>
      </c>
    </row>
    <row r="111" spans="1:3" s="193" customFormat="1" ht="24" customHeight="1">
      <c r="A111" s="149">
        <v>2019999</v>
      </c>
      <c r="B111" s="149" t="s">
        <v>151</v>
      </c>
      <c r="C111" s="200">
        <v>2167.9387999999999</v>
      </c>
    </row>
    <row r="112" spans="1:3" s="193" customFormat="1" ht="24" customHeight="1">
      <c r="A112" s="147">
        <v>203</v>
      </c>
      <c r="B112" s="147" t="s">
        <v>152</v>
      </c>
      <c r="C112" s="200">
        <f>C113+C115</f>
        <v>265.71999999999997</v>
      </c>
    </row>
    <row r="113" spans="1:3" s="193" customFormat="1" ht="24" customHeight="1">
      <c r="A113" s="149">
        <v>20306</v>
      </c>
      <c r="B113" s="147" t="s">
        <v>153</v>
      </c>
      <c r="C113" s="200">
        <v>39.119999999999997</v>
      </c>
    </row>
    <row r="114" spans="1:3" s="193" customFormat="1" ht="24" customHeight="1">
      <c r="A114" s="149">
        <v>2030601</v>
      </c>
      <c r="B114" s="149" t="s">
        <v>154</v>
      </c>
      <c r="C114" s="200">
        <v>39.119999999999997</v>
      </c>
    </row>
    <row r="115" spans="1:3" s="193" customFormat="1" ht="24" customHeight="1">
      <c r="A115" s="149">
        <v>20399</v>
      </c>
      <c r="B115" s="147" t="s">
        <v>155</v>
      </c>
      <c r="C115" s="200">
        <v>226.6</v>
      </c>
    </row>
    <row r="116" spans="1:3" s="193" customFormat="1" ht="24" customHeight="1">
      <c r="A116" s="149">
        <v>2039999</v>
      </c>
      <c r="B116" s="149" t="s">
        <v>156</v>
      </c>
      <c r="C116" s="200">
        <v>226.6</v>
      </c>
    </row>
    <row r="117" spans="1:3" s="193" customFormat="1" ht="24" customHeight="1">
      <c r="A117" s="147">
        <v>204</v>
      </c>
      <c r="B117" s="147" t="s">
        <v>157</v>
      </c>
      <c r="C117" s="200">
        <f>C118+C123</f>
        <v>16957.551930999998</v>
      </c>
    </row>
    <row r="118" spans="1:3" s="193" customFormat="1" ht="24" customHeight="1">
      <c r="A118" s="149">
        <v>20402</v>
      </c>
      <c r="B118" s="147" t="s">
        <v>158</v>
      </c>
      <c r="C118" s="200">
        <v>15342.849845999999</v>
      </c>
    </row>
    <row r="119" spans="1:3" s="193" customFormat="1" ht="24" customHeight="1">
      <c r="A119" s="149">
        <v>2040201</v>
      </c>
      <c r="B119" s="149" t="s">
        <v>86</v>
      </c>
      <c r="C119" s="200">
        <v>7285.9994210000004</v>
      </c>
    </row>
    <row r="120" spans="1:3" s="193" customFormat="1" ht="24" customHeight="1">
      <c r="A120" s="149">
        <v>2040202</v>
      </c>
      <c r="B120" s="149" t="s">
        <v>87</v>
      </c>
      <c r="C120" s="200">
        <v>2536.9604250000002</v>
      </c>
    </row>
    <row r="121" spans="1:3" s="193" customFormat="1" ht="24" customHeight="1">
      <c r="A121" s="149">
        <v>2040220</v>
      </c>
      <c r="B121" s="149" t="s">
        <v>159</v>
      </c>
      <c r="C121" s="200">
        <v>1387.99</v>
      </c>
    </row>
    <row r="122" spans="1:3" s="193" customFormat="1" ht="24" customHeight="1">
      <c r="A122" s="149">
        <v>2040299</v>
      </c>
      <c r="B122" s="149" t="s">
        <v>160</v>
      </c>
      <c r="C122" s="200">
        <v>4131.8999999999996</v>
      </c>
    </row>
    <row r="123" spans="1:3" s="193" customFormat="1" ht="24" customHeight="1">
      <c r="A123" s="149">
        <v>20406</v>
      </c>
      <c r="B123" s="147" t="s">
        <v>161</v>
      </c>
      <c r="C123" s="200">
        <v>1614.7020849999999</v>
      </c>
    </row>
    <row r="124" spans="1:3" s="193" customFormat="1" ht="24" customHeight="1">
      <c r="A124" s="149">
        <v>2040601</v>
      </c>
      <c r="B124" s="149" t="s">
        <v>86</v>
      </c>
      <c r="C124" s="200">
        <v>1319.7020849999999</v>
      </c>
    </row>
    <row r="125" spans="1:3" s="193" customFormat="1" ht="24" customHeight="1">
      <c r="A125" s="149">
        <v>2040602</v>
      </c>
      <c r="B125" s="149" t="s">
        <v>87</v>
      </c>
      <c r="C125" s="200">
        <v>96</v>
      </c>
    </row>
    <row r="126" spans="1:3" s="193" customFormat="1" ht="24" customHeight="1">
      <c r="A126" s="149">
        <v>2040604</v>
      </c>
      <c r="B126" s="149" t="s">
        <v>162</v>
      </c>
      <c r="C126" s="200">
        <v>5</v>
      </c>
    </row>
    <row r="127" spans="1:3" s="193" customFormat="1" ht="24" customHeight="1">
      <c r="A127" s="149">
        <v>2040605</v>
      </c>
      <c r="B127" s="149" t="s">
        <v>163</v>
      </c>
      <c r="C127" s="200">
        <v>9</v>
      </c>
    </row>
    <row r="128" spans="1:3" s="193" customFormat="1" ht="24" customHeight="1">
      <c r="A128" s="149">
        <v>2040607</v>
      </c>
      <c r="B128" s="149" t="s">
        <v>164</v>
      </c>
      <c r="C128" s="200">
        <v>100.2</v>
      </c>
    </row>
    <row r="129" spans="1:3" s="193" customFormat="1" ht="24" customHeight="1">
      <c r="A129" s="149">
        <v>2040610</v>
      </c>
      <c r="B129" s="149" t="s">
        <v>165</v>
      </c>
      <c r="C129" s="200">
        <v>30.8</v>
      </c>
    </row>
    <row r="130" spans="1:3" s="193" customFormat="1" ht="24" customHeight="1">
      <c r="A130" s="149">
        <v>2040699</v>
      </c>
      <c r="B130" s="149" t="s">
        <v>166</v>
      </c>
      <c r="C130" s="200">
        <v>54</v>
      </c>
    </row>
    <row r="131" spans="1:3" s="193" customFormat="1" ht="24" customHeight="1">
      <c r="A131" s="147">
        <v>205</v>
      </c>
      <c r="B131" s="147" t="s">
        <v>167</v>
      </c>
      <c r="C131" s="200">
        <f>C132+C135+C140+C142+C144</f>
        <v>103524.419593</v>
      </c>
    </row>
    <row r="132" spans="1:3" s="193" customFormat="1" ht="24" customHeight="1">
      <c r="A132" s="149">
        <v>20501</v>
      </c>
      <c r="B132" s="147" t="s">
        <v>168</v>
      </c>
      <c r="C132" s="200">
        <v>1128.4088099999999</v>
      </c>
    </row>
    <row r="133" spans="1:3" s="193" customFormat="1" ht="24" customHeight="1">
      <c r="A133" s="149">
        <v>2050101</v>
      </c>
      <c r="B133" s="149" t="s">
        <v>86</v>
      </c>
      <c r="C133" s="200">
        <v>1098.4088099999999</v>
      </c>
    </row>
    <row r="134" spans="1:3" s="193" customFormat="1" ht="24" customHeight="1">
      <c r="A134" s="149">
        <v>2050199</v>
      </c>
      <c r="B134" s="149" t="s">
        <v>169</v>
      </c>
      <c r="C134" s="200">
        <v>30</v>
      </c>
    </row>
    <row r="135" spans="1:3" s="193" customFormat="1" ht="24" customHeight="1">
      <c r="A135" s="149">
        <v>20502</v>
      </c>
      <c r="B135" s="147" t="s">
        <v>170</v>
      </c>
      <c r="C135" s="200">
        <v>96517.061434000003</v>
      </c>
    </row>
    <row r="136" spans="1:3" s="193" customFormat="1" ht="24" customHeight="1">
      <c r="A136" s="149">
        <v>2050201</v>
      </c>
      <c r="B136" s="149" t="s">
        <v>171</v>
      </c>
      <c r="C136" s="200">
        <v>1895.45</v>
      </c>
    </row>
    <row r="137" spans="1:3" s="193" customFormat="1" ht="24" customHeight="1">
      <c r="A137" s="149">
        <v>2050202</v>
      </c>
      <c r="B137" s="149" t="s">
        <v>172</v>
      </c>
      <c r="C137" s="200">
        <v>31347.344498999999</v>
      </c>
    </row>
    <row r="138" spans="1:3" s="193" customFormat="1" ht="24" customHeight="1">
      <c r="A138" s="149">
        <v>2050203</v>
      </c>
      <c r="B138" s="149" t="s">
        <v>173</v>
      </c>
      <c r="C138" s="200">
        <v>47738.457983</v>
      </c>
    </row>
    <row r="139" spans="1:3" s="193" customFormat="1" ht="24" customHeight="1">
      <c r="A139" s="149">
        <v>2050204</v>
      </c>
      <c r="B139" s="149" t="s">
        <v>174</v>
      </c>
      <c r="C139" s="200">
        <v>15535.808951999999</v>
      </c>
    </row>
    <row r="140" spans="1:3" s="193" customFormat="1" ht="24" customHeight="1">
      <c r="A140" s="149">
        <v>20503</v>
      </c>
      <c r="B140" s="147" t="s">
        <v>175</v>
      </c>
      <c r="C140" s="200">
        <v>4998.2731800000001</v>
      </c>
    </row>
    <row r="141" spans="1:3" s="193" customFormat="1" ht="24" customHeight="1">
      <c r="A141" s="149">
        <v>2050302</v>
      </c>
      <c r="B141" s="149" t="s">
        <v>176</v>
      </c>
      <c r="C141" s="200">
        <v>4998.2731800000001</v>
      </c>
    </row>
    <row r="142" spans="1:3" s="193" customFormat="1" ht="24" customHeight="1">
      <c r="A142" s="149">
        <v>20507</v>
      </c>
      <c r="B142" s="147" t="s">
        <v>177</v>
      </c>
      <c r="C142" s="200">
        <v>321.30102599999998</v>
      </c>
    </row>
    <row r="143" spans="1:3" s="193" customFormat="1" ht="24" customHeight="1">
      <c r="A143" s="149">
        <v>2050701</v>
      </c>
      <c r="B143" s="149" t="s">
        <v>178</v>
      </c>
      <c r="C143" s="200">
        <v>321.30102599999998</v>
      </c>
    </row>
    <row r="144" spans="1:3" s="193" customFormat="1" ht="24" customHeight="1">
      <c r="A144" s="149">
        <v>20508</v>
      </c>
      <c r="B144" s="147" t="s">
        <v>179</v>
      </c>
      <c r="C144" s="200">
        <v>559.37514299999998</v>
      </c>
    </row>
    <row r="145" spans="1:3" s="193" customFormat="1" ht="24" customHeight="1">
      <c r="A145" s="149">
        <v>2050801</v>
      </c>
      <c r="B145" s="149" t="s">
        <v>180</v>
      </c>
      <c r="C145" s="200">
        <v>448.57514300000003</v>
      </c>
    </row>
    <row r="146" spans="1:3" s="193" customFormat="1" ht="24" customHeight="1">
      <c r="A146" s="149">
        <v>2050802</v>
      </c>
      <c r="B146" s="149" t="s">
        <v>181</v>
      </c>
      <c r="C146" s="200">
        <v>110.8</v>
      </c>
    </row>
    <row r="147" spans="1:3" s="193" customFormat="1" ht="24" customHeight="1">
      <c r="A147" s="147">
        <v>206</v>
      </c>
      <c r="B147" s="147" t="s">
        <v>182</v>
      </c>
      <c r="C147" s="200">
        <f>C148+C153+C155+C158</f>
        <v>1824.13184</v>
      </c>
    </row>
    <row r="148" spans="1:3" s="193" customFormat="1" ht="24" customHeight="1">
      <c r="A148" s="149">
        <v>20601</v>
      </c>
      <c r="B148" s="147" t="s">
        <v>183</v>
      </c>
      <c r="C148" s="200">
        <v>673.08118899999999</v>
      </c>
    </row>
    <row r="149" spans="1:3" s="193" customFormat="1" ht="24" customHeight="1">
      <c r="A149" s="149">
        <v>2060101</v>
      </c>
      <c r="B149" s="149" t="s">
        <v>86</v>
      </c>
      <c r="C149" s="200">
        <v>625.60292100000004</v>
      </c>
    </row>
    <row r="150" spans="1:3" s="193" customFormat="1" ht="24" customHeight="1">
      <c r="A150" s="149">
        <v>2060102</v>
      </c>
      <c r="B150" s="149" t="s">
        <v>87</v>
      </c>
      <c r="C150" s="200">
        <v>29.43</v>
      </c>
    </row>
    <row r="151" spans="1:3" s="193" customFormat="1" ht="24" customHeight="1">
      <c r="A151" s="149">
        <v>2060103</v>
      </c>
      <c r="B151" s="149" t="s">
        <v>95</v>
      </c>
      <c r="C151" s="200">
        <v>8.0482680000000002</v>
      </c>
    </row>
    <row r="152" spans="1:3" s="193" customFormat="1" ht="24" customHeight="1">
      <c r="A152" s="149">
        <v>2060199</v>
      </c>
      <c r="B152" s="149" t="s">
        <v>184</v>
      </c>
      <c r="C152" s="200">
        <v>10</v>
      </c>
    </row>
    <row r="153" spans="1:3" s="193" customFormat="1" ht="24" customHeight="1">
      <c r="A153" s="149">
        <v>20604</v>
      </c>
      <c r="B153" s="147" t="s">
        <v>185</v>
      </c>
      <c r="C153" s="200">
        <v>160</v>
      </c>
    </row>
    <row r="154" spans="1:3" s="193" customFormat="1" ht="24" customHeight="1">
      <c r="A154" s="149">
        <v>2060404</v>
      </c>
      <c r="B154" s="149" t="s">
        <v>186</v>
      </c>
      <c r="C154" s="200">
        <v>160</v>
      </c>
    </row>
    <row r="155" spans="1:3" s="193" customFormat="1" ht="24" customHeight="1">
      <c r="A155" s="149">
        <v>20607</v>
      </c>
      <c r="B155" s="147" t="s">
        <v>187</v>
      </c>
      <c r="C155" s="200">
        <v>91.050651000000002</v>
      </c>
    </row>
    <row r="156" spans="1:3" s="193" customFormat="1" ht="24" customHeight="1">
      <c r="A156" s="149">
        <v>2060701</v>
      </c>
      <c r="B156" s="149" t="s">
        <v>188</v>
      </c>
      <c r="C156" s="200">
        <v>74.500651000000005</v>
      </c>
    </row>
    <row r="157" spans="1:3" s="193" customFormat="1" ht="24" customHeight="1">
      <c r="A157" s="201">
        <v>2060799</v>
      </c>
      <c r="B157" s="202" t="s">
        <v>189</v>
      </c>
      <c r="C157" s="200">
        <v>16.55</v>
      </c>
    </row>
    <row r="158" spans="1:3" s="193" customFormat="1" ht="24" customHeight="1">
      <c r="A158" s="149">
        <v>20699</v>
      </c>
      <c r="B158" s="147" t="s">
        <v>190</v>
      </c>
      <c r="C158" s="200">
        <v>900</v>
      </c>
    </row>
    <row r="159" spans="1:3" s="193" customFormat="1" ht="24" customHeight="1">
      <c r="A159" s="149">
        <v>2069999</v>
      </c>
      <c r="B159" s="149" t="s">
        <v>191</v>
      </c>
      <c r="C159" s="200">
        <v>900</v>
      </c>
    </row>
    <row r="160" spans="1:3" s="193" customFormat="1" ht="24" customHeight="1">
      <c r="A160" s="147">
        <v>207</v>
      </c>
      <c r="B160" s="147" t="s">
        <v>192</v>
      </c>
      <c r="C160" s="200">
        <f>C161+C166+C169+C172+C177</f>
        <v>3274.9231810000001</v>
      </c>
    </row>
    <row r="161" spans="1:3" s="193" customFormat="1" ht="24" customHeight="1">
      <c r="A161" s="149">
        <v>20701</v>
      </c>
      <c r="B161" s="147" t="s">
        <v>193</v>
      </c>
      <c r="C161" s="200">
        <v>1454.8121140000001</v>
      </c>
    </row>
    <row r="162" spans="1:3" s="193" customFormat="1" ht="24" customHeight="1">
      <c r="A162" s="149">
        <v>2070101</v>
      </c>
      <c r="B162" s="149" t="s">
        <v>86</v>
      </c>
      <c r="C162" s="200">
        <v>787.82468900000003</v>
      </c>
    </row>
    <row r="163" spans="1:3" s="193" customFormat="1" ht="24" customHeight="1">
      <c r="A163" s="149">
        <v>2070105</v>
      </c>
      <c r="B163" s="149" t="s">
        <v>194</v>
      </c>
      <c r="C163" s="200">
        <v>245.932525</v>
      </c>
    </row>
    <row r="164" spans="1:3" s="193" customFormat="1" ht="24" customHeight="1">
      <c r="A164" s="149">
        <v>2070114</v>
      </c>
      <c r="B164" s="149" t="s">
        <v>195</v>
      </c>
      <c r="C164" s="200">
        <v>32.194899999999997</v>
      </c>
    </row>
    <row r="165" spans="1:3" s="193" customFormat="1" ht="24" customHeight="1">
      <c r="A165" s="149">
        <v>2070199</v>
      </c>
      <c r="B165" s="149" t="s">
        <v>196</v>
      </c>
      <c r="C165" s="200">
        <v>388.86</v>
      </c>
    </row>
    <row r="166" spans="1:3" s="193" customFormat="1" ht="24" customHeight="1">
      <c r="A166" s="149">
        <v>20702</v>
      </c>
      <c r="B166" s="147" t="s">
        <v>197</v>
      </c>
      <c r="C166" s="200">
        <v>479.01</v>
      </c>
    </row>
    <row r="167" spans="1:3" s="193" customFormat="1" ht="24" customHeight="1">
      <c r="A167" s="149">
        <v>2070205</v>
      </c>
      <c r="B167" s="149" t="s">
        <v>198</v>
      </c>
      <c r="C167" s="200">
        <v>425.4</v>
      </c>
    </row>
    <row r="168" spans="1:3" s="193" customFormat="1" ht="24" customHeight="1">
      <c r="A168" s="149">
        <v>2070299</v>
      </c>
      <c r="B168" s="149" t="s">
        <v>199</v>
      </c>
      <c r="C168" s="200">
        <v>53.61</v>
      </c>
    </row>
    <row r="169" spans="1:3" s="193" customFormat="1" ht="24" customHeight="1">
      <c r="A169" s="149">
        <v>20706</v>
      </c>
      <c r="B169" s="206" t="s">
        <v>200</v>
      </c>
      <c r="C169" s="200">
        <v>28.13</v>
      </c>
    </row>
    <row r="170" spans="1:3" s="193" customFormat="1" ht="24" customHeight="1">
      <c r="A170" s="149">
        <v>2070602</v>
      </c>
      <c r="B170" s="207" t="s">
        <v>87</v>
      </c>
      <c r="C170" s="200">
        <v>15.3</v>
      </c>
    </row>
    <row r="171" spans="1:3" s="193" customFormat="1" ht="24" customHeight="1">
      <c r="A171" s="149">
        <v>2070607</v>
      </c>
      <c r="B171" s="207" t="s">
        <v>201</v>
      </c>
      <c r="C171" s="200">
        <v>12.83</v>
      </c>
    </row>
    <row r="172" spans="1:3" s="193" customFormat="1" ht="24" customHeight="1">
      <c r="A172" s="149">
        <v>20708</v>
      </c>
      <c r="B172" s="206" t="s">
        <v>202</v>
      </c>
      <c r="C172" s="200">
        <v>1187.7260670000001</v>
      </c>
    </row>
    <row r="173" spans="1:3" s="193" customFormat="1" ht="24" customHeight="1">
      <c r="A173" s="149">
        <v>2070801</v>
      </c>
      <c r="B173" s="207" t="s">
        <v>86</v>
      </c>
      <c r="C173" s="200">
        <v>397.62606699999998</v>
      </c>
    </row>
    <row r="174" spans="1:3" s="193" customFormat="1" ht="24" customHeight="1">
      <c r="A174" s="149">
        <v>2070807</v>
      </c>
      <c r="B174" s="207" t="s">
        <v>203</v>
      </c>
      <c r="C174" s="200">
        <v>39.299999999999997</v>
      </c>
    </row>
    <row r="175" spans="1:3" s="193" customFormat="1" ht="24" customHeight="1">
      <c r="A175" s="149">
        <v>2070808</v>
      </c>
      <c r="B175" s="207" t="s">
        <v>204</v>
      </c>
      <c r="C175" s="200">
        <v>450.8</v>
      </c>
    </row>
    <row r="176" spans="1:3" s="193" customFormat="1" ht="24" customHeight="1">
      <c r="A176" s="149">
        <v>2070899</v>
      </c>
      <c r="B176" s="207" t="s">
        <v>205</v>
      </c>
      <c r="C176" s="200">
        <v>300</v>
      </c>
    </row>
    <row r="177" spans="1:3" s="193" customFormat="1" ht="24" customHeight="1">
      <c r="A177" s="201">
        <v>20799</v>
      </c>
      <c r="B177" s="208" t="s">
        <v>205</v>
      </c>
      <c r="C177" s="200">
        <v>125.245</v>
      </c>
    </row>
    <row r="178" spans="1:3" s="193" customFormat="1" ht="24" customHeight="1">
      <c r="A178" s="201">
        <v>2079999</v>
      </c>
      <c r="B178" s="202" t="s">
        <v>205</v>
      </c>
      <c r="C178" s="200">
        <v>125.245</v>
      </c>
    </row>
    <row r="179" spans="1:3" s="193" customFormat="1" ht="24" customHeight="1">
      <c r="A179" s="147">
        <v>208</v>
      </c>
      <c r="B179" s="147" t="s">
        <v>206</v>
      </c>
      <c r="C179" s="200">
        <f>C180+C185+C189+C193+C196+C201+C206+C212+C218+C220+C223+C226+C229+C231+C233+C237+C239</f>
        <v>125804.97926700002</v>
      </c>
    </row>
    <row r="180" spans="1:3" s="193" customFormat="1" ht="24" customHeight="1">
      <c r="A180" s="149">
        <v>20801</v>
      </c>
      <c r="B180" s="147" t="s">
        <v>207</v>
      </c>
      <c r="C180" s="200">
        <v>1401.956424</v>
      </c>
    </row>
    <row r="181" spans="1:3" s="193" customFormat="1" ht="24" customHeight="1">
      <c r="A181" s="149">
        <v>2080101</v>
      </c>
      <c r="B181" s="149" t="s">
        <v>86</v>
      </c>
      <c r="C181" s="200">
        <v>1113.626424</v>
      </c>
    </row>
    <row r="182" spans="1:3" s="193" customFormat="1" ht="24" customHeight="1">
      <c r="A182" s="201">
        <v>2080105</v>
      </c>
      <c r="B182" s="202" t="s">
        <v>208</v>
      </c>
      <c r="C182" s="200">
        <v>15</v>
      </c>
    </row>
    <row r="183" spans="1:3" s="193" customFormat="1" ht="24" customHeight="1">
      <c r="A183" s="201">
        <v>2080107</v>
      </c>
      <c r="B183" s="202" t="s">
        <v>209</v>
      </c>
      <c r="C183" s="200">
        <v>103.48</v>
      </c>
    </row>
    <row r="184" spans="1:3" s="193" customFormat="1" ht="24" customHeight="1">
      <c r="A184" s="149">
        <v>2080199</v>
      </c>
      <c r="B184" s="149" t="s">
        <v>210</v>
      </c>
      <c r="C184" s="200">
        <v>169.85</v>
      </c>
    </row>
    <row r="185" spans="1:3" s="193" customFormat="1" ht="24" customHeight="1">
      <c r="A185" s="149">
        <v>20802</v>
      </c>
      <c r="B185" s="147" t="s">
        <v>211</v>
      </c>
      <c r="C185" s="200">
        <v>838.12572599999999</v>
      </c>
    </row>
    <row r="186" spans="1:3" s="193" customFormat="1" ht="24" customHeight="1">
      <c r="A186" s="149">
        <v>2080201</v>
      </c>
      <c r="B186" s="149" t="s">
        <v>86</v>
      </c>
      <c r="C186" s="200">
        <v>518.12572599999999</v>
      </c>
    </row>
    <row r="187" spans="1:3" s="193" customFormat="1" ht="24" customHeight="1">
      <c r="A187" s="149">
        <v>2080209</v>
      </c>
      <c r="B187" s="149" t="s">
        <v>212</v>
      </c>
      <c r="C187" s="200">
        <v>60</v>
      </c>
    </row>
    <row r="188" spans="1:3" s="193" customFormat="1" ht="24" customHeight="1">
      <c r="A188" s="149">
        <v>2080299</v>
      </c>
      <c r="B188" s="149" t="s">
        <v>213</v>
      </c>
      <c r="C188" s="200">
        <v>260</v>
      </c>
    </row>
    <row r="189" spans="1:3" s="193" customFormat="1" ht="24" customHeight="1">
      <c r="A189" s="149">
        <v>20805</v>
      </c>
      <c r="B189" s="147" t="s">
        <v>214</v>
      </c>
      <c r="C189" s="200">
        <v>44609.000377999997</v>
      </c>
    </row>
    <row r="190" spans="1:3" s="193" customFormat="1" ht="24" customHeight="1">
      <c r="A190" s="149">
        <v>2080501</v>
      </c>
      <c r="B190" s="149" t="s">
        <v>215</v>
      </c>
      <c r="C190" s="200">
        <v>4.5119999999999996</v>
      </c>
    </row>
    <row r="191" spans="1:3" s="193" customFormat="1" ht="24" customHeight="1">
      <c r="A191" s="149">
        <v>2080505</v>
      </c>
      <c r="B191" s="149" t="s">
        <v>216</v>
      </c>
      <c r="C191" s="200">
        <v>9609.488378</v>
      </c>
    </row>
    <row r="192" spans="1:3" s="193" customFormat="1" ht="24" customHeight="1">
      <c r="A192" s="149">
        <v>2080507</v>
      </c>
      <c r="B192" s="149" t="s">
        <v>217</v>
      </c>
      <c r="C192" s="200">
        <v>34995</v>
      </c>
    </row>
    <row r="193" spans="1:3" s="193" customFormat="1" ht="24" customHeight="1">
      <c r="A193" s="149">
        <v>20807</v>
      </c>
      <c r="B193" s="147" t="s">
        <v>218</v>
      </c>
      <c r="C193" s="200">
        <v>2275</v>
      </c>
    </row>
    <row r="194" spans="1:3" s="193" customFormat="1" ht="24" customHeight="1">
      <c r="A194" s="201">
        <v>2080711</v>
      </c>
      <c r="B194" s="202" t="s">
        <v>219</v>
      </c>
      <c r="C194" s="200">
        <v>120</v>
      </c>
    </row>
    <row r="195" spans="1:3" s="193" customFormat="1" ht="24" customHeight="1">
      <c r="A195" s="201">
        <v>2080799</v>
      </c>
      <c r="B195" s="202" t="s">
        <v>220</v>
      </c>
      <c r="C195" s="200">
        <v>2155</v>
      </c>
    </row>
    <row r="196" spans="1:3" s="193" customFormat="1" ht="24" customHeight="1">
      <c r="A196" s="149">
        <v>20808</v>
      </c>
      <c r="B196" s="147" t="s">
        <v>221</v>
      </c>
      <c r="C196" s="200">
        <v>15059.19</v>
      </c>
    </row>
    <row r="197" spans="1:3" s="193" customFormat="1" ht="24" customHeight="1">
      <c r="A197" s="201">
        <v>2080803</v>
      </c>
      <c r="B197" s="202" t="s">
        <v>222</v>
      </c>
      <c r="C197" s="200">
        <v>13900.68</v>
      </c>
    </row>
    <row r="198" spans="1:3" s="193" customFormat="1" ht="24" customHeight="1">
      <c r="A198" s="149">
        <v>2080805</v>
      </c>
      <c r="B198" s="149" t="s">
        <v>223</v>
      </c>
      <c r="C198" s="200">
        <v>902</v>
      </c>
    </row>
    <row r="199" spans="1:3" s="193" customFormat="1" ht="24" customHeight="1">
      <c r="A199" s="149">
        <v>2080808</v>
      </c>
      <c r="B199" s="149" t="s">
        <v>224</v>
      </c>
      <c r="C199" s="200">
        <v>48</v>
      </c>
    </row>
    <row r="200" spans="1:3" s="193" customFormat="1" ht="24" customHeight="1">
      <c r="A200" s="149">
        <v>2080899</v>
      </c>
      <c r="B200" s="149" t="s">
        <v>225</v>
      </c>
      <c r="C200" s="200">
        <v>208.51</v>
      </c>
    </row>
    <row r="201" spans="1:3" s="193" customFormat="1" ht="24" customHeight="1">
      <c r="A201" s="149">
        <v>20809</v>
      </c>
      <c r="B201" s="147" t="s">
        <v>226</v>
      </c>
      <c r="C201" s="200">
        <v>1468.05</v>
      </c>
    </row>
    <row r="202" spans="1:3" s="193" customFormat="1" ht="24" customHeight="1">
      <c r="A202" s="149">
        <v>2080901</v>
      </c>
      <c r="B202" s="149" t="s">
        <v>227</v>
      </c>
      <c r="C202" s="200">
        <v>606.70000000000005</v>
      </c>
    </row>
    <row r="203" spans="1:3" s="193" customFormat="1" ht="24" customHeight="1">
      <c r="A203" s="149">
        <v>2080902</v>
      </c>
      <c r="B203" s="149" t="s">
        <v>228</v>
      </c>
      <c r="C203" s="200">
        <v>409.2</v>
      </c>
    </row>
    <row r="204" spans="1:3" s="193" customFormat="1" ht="24" customHeight="1">
      <c r="A204" s="149">
        <v>2080904</v>
      </c>
      <c r="B204" s="149" t="s">
        <v>229</v>
      </c>
      <c r="C204" s="200">
        <v>21.15</v>
      </c>
    </row>
    <row r="205" spans="1:3" s="193" customFormat="1" ht="24" customHeight="1">
      <c r="A205" s="149">
        <v>2080905</v>
      </c>
      <c r="B205" s="149" t="s">
        <v>230</v>
      </c>
      <c r="C205" s="200">
        <v>431</v>
      </c>
    </row>
    <row r="206" spans="1:3" s="193" customFormat="1" ht="24" customHeight="1">
      <c r="A206" s="149">
        <v>20810</v>
      </c>
      <c r="B206" s="147" t="s">
        <v>231</v>
      </c>
      <c r="C206" s="200">
        <v>1195.247112</v>
      </c>
    </row>
    <row r="207" spans="1:3" s="193" customFormat="1" ht="24" customHeight="1">
      <c r="A207" s="149">
        <v>2081001</v>
      </c>
      <c r="B207" s="149" t="s">
        <v>232</v>
      </c>
      <c r="C207" s="200">
        <v>373.1232</v>
      </c>
    </row>
    <row r="208" spans="1:3" s="193" customFormat="1" ht="24" customHeight="1">
      <c r="A208" s="149">
        <v>2081002</v>
      </c>
      <c r="B208" s="149" t="s">
        <v>233</v>
      </c>
      <c r="C208" s="200">
        <v>461.76</v>
      </c>
    </row>
    <row r="209" spans="1:3" s="193" customFormat="1" ht="24" customHeight="1">
      <c r="A209" s="149">
        <v>2081004</v>
      </c>
      <c r="B209" s="149" t="s">
        <v>234</v>
      </c>
      <c r="C209" s="200">
        <v>277</v>
      </c>
    </row>
    <row r="210" spans="1:3" s="193" customFormat="1" ht="24" customHeight="1">
      <c r="A210" s="201">
        <v>2081006</v>
      </c>
      <c r="B210" s="202" t="s">
        <v>235</v>
      </c>
      <c r="C210" s="200">
        <v>60</v>
      </c>
    </row>
    <row r="211" spans="1:3" s="193" customFormat="1" ht="24" customHeight="1">
      <c r="A211" s="201">
        <v>2081099</v>
      </c>
      <c r="B211" s="202" t="s">
        <v>236</v>
      </c>
      <c r="C211" s="200">
        <v>23.363911999999999</v>
      </c>
    </row>
    <row r="212" spans="1:3" s="193" customFormat="1" ht="24" customHeight="1">
      <c r="A212" s="149">
        <v>20811</v>
      </c>
      <c r="B212" s="147" t="s">
        <v>237</v>
      </c>
      <c r="C212" s="200">
        <v>3079.6227950000002</v>
      </c>
    </row>
    <row r="213" spans="1:3" s="193" customFormat="1" ht="24" customHeight="1">
      <c r="A213" s="149">
        <v>2081101</v>
      </c>
      <c r="B213" s="149" t="s">
        <v>86</v>
      </c>
      <c r="C213" s="200">
        <v>154.00279499999999</v>
      </c>
    </row>
    <row r="214" spans="1:3" s="193" customFormat="1" ht="24" customHeight="1">
      <c r="A214" s="149">
        <v>2081104</v>
      </c>
      <c r="B214" s="149" t="s">
        <v>238</v>
      </c>
      <c r="C214" s="200">
        <v>336</v>
      </c>
    </row>
    <row r="215" spans="1:3" s="193" customFormat="1" ht="24" customHeight="1">
      <c r="A215" s="149">
        <v>2081105</v>
      </c>
      <c r="B215" s="149" t="s">
        <v>239</v>
      </c>
      <c r="C215" s="200">
        <v>93</v>
      </c>
    </row>
    <row r="216" spans="1:3" s="193" customFormat="1" ht="24" customHeight="1">
      <c r="A216" s="149">
        <v>2081107</v>
      </c>
      <c r="B216" s="149" t="s">
        <v>240</v>
      </c>
      <c r="C216" s="200">
        <v>2426.02</v>
      </c>
    </row>
    <row r="217" spans="1:3" s="193" customFormat="1" ht="24" customHeight="1">
      <c r="A217" s="149">
        <v>2081199</v>
      </c>
      <c r="B217" s="149" t="s">
        <v>241</v>
      </c>
      <c r="C217" s="200">
        <v>70.599999999999994</v>
      </c>
    </row>
    <row r="218" spans="1:3" s="193" customFormat="1" ht="24" customHeight="1">
      <c r="A218" s="149">
        <v>20816</v>
      </c>
      <c r="B218" s="147" t="s">
        <v>242</v>
      </c>
      <c r="C218" s="200">
        <v>4.5</v>
      </c>
    </row>
    <row r="219" spans="1:3" s="193" customFormat="1" ht="24" customHeight="1">
      <c r="A219" s="149">
        <v>2081699</v>
      </c>
      <c r="B219" s="149" t="s">
        <v>243</v>
      </c>
      <c r="C219" s="200">
        <v>4.5</v>
      </c>
    </row>
    <row r="220" spans="1:3" s="193" customFormat="1" ht="24" customHeight="1">
      <c r="A220" s="149">
        <v>20819</v>
      </c>
      <c r="B220" s="147" t="s">
        <v>244</v>
      </c>
      <c r="C220" s="200">
        <v>7926.6</v>
      </c>
    </row>
    <row r="221" spans="1:3" s="193" customFormat="1" ht="24" customHeight="1">
      <c r="A221" s="149">
        <v>2081901</v>
      </c>
      <c r="B221" s="149" t="s">
        <v>245</v>
      </c>
      <c r="C221" s="200">
        <v>985.6</v>
      </c>
    </row>
    <row r="222" spans="1:3" s="193" customFormat="1" ht="24" customHeight="1">
      <c r="A222" s="149">
        <v>2081902</v>
      </c>
      <c r="B222" s="149" t="s">
        <v>246</v>
      </c>
      <c r="C222" s="200">
        <v>6941</v>
      </c>
    </row>
    <row r="223" spans="1:3" s="193" customFormat="1" ht="24" customHeight="1">
      <c r="A223" s="149">
        <v>20820</v>
      </c>
      <c r="B223" s="147" t="s">
        <v>247</v>
      </c>
      <c r="C223" s="200">
        <v>650</v>
      </c>
    </row>
    <row r="224" spans="1:3" s="193" customFormat="1" ht="24" customHeight="1">
      <c r="A224" s="149">
        <v>2082001</v>
      </c>
      <c r="B224" s="149" t="s">
        <v>248</v>
      </c>
      <c r="C224" s="200">
        <v>550</v>
      </c>
    </row>
    <row r="225" spans="1:3" s="193" customFormat="1" ht="24" customHeight="1">
      <c r="A225" s="149">
        <v>2082002</v>
      </c>
      <c r="B225" s="149" t="s">
        <v>249</v>
      </c>
      <c r="C225" s="200">
        <v>100</v>
      </c>
    </row>
    <row r="226" spans="1:3" s="193" customFormat="1" ht="24" customHeight="1">
      <c r="A226" s="149">
        <v>20821</v>
      </c>
      <c r="B226" s="147" t="s">
        <v>250</v>
      </c>
      <c r="C226" s="200">
        <v>7932.7003999999997</v>
      </c>
    </row>
    <row r="227" spans="1:3" s="193" customFormat="1" ht="24" customHeight="1">
      <c r="A227" s="201">
        <v>2082101</v>
      </c>
      <c r="B227" s="202" t="s">
        <v>251</v>
      </c>
      <c r="C227" s="200">
        <v>220</v>
      </c>
    </row>
    <row r="228" spans="1:3" s="193" customFormat="1" ht="24" customHeight="1">
      <c r="A228" s="149">
        <v>2082102</v>
      </c>
      <c r="B228" s="149" t="s">
        <v>252</v>
      </c>
      <c r="C228" s="200">
        <v>7712.7003999999997</v>
      </c>
    </row>
    <row r="229" spans="1:3" s="193" customFormat="1" ht="24" customHeight="1">
      <c r="A229" s="149">
        <v>20825</v>
      </c>
      <c r="B229" s="147" t="s">
        <v>253</v>
      </c>
      <c r="C229" s="200">
        <v>34.942799999999998</v>
      </c>
    </row>
    <row r="230" spans="1:3" s="193" customFormat="1" ht="24" customHeight="1">
      <c r="A230" s="149">
        <v>2082502</v>
      </c>
      <c r="B230" s="149" t="s">
        <v>254</v>
      </c>
      <c r="C230" s="200">
        <v>34.942799999999998</v>
      </c>
    </row>
    <row r="231" spans="1:3" s="193" customFormat="1" ht="24" customHeight="1">
      <c r="A231" s="149">
        <v>20826</v>
      </c>
      <c r="B231" s="147" t="s">
        <v>255</v>
      </c>
      <c r="C231" s="200">
        <v>37379.993159999998</v>
      </c>
    </row>
    <row r="232" spans="1:3" s="193" customFormat="1" ht="24" customHeight="1">
      <c r="A232" s="149">
        <v>2082602</v>
      </c>
      <c r="B232" s="149" t="s">
        <v>256</v>
      </c>
      <c r="C232" s="200">
        <v>37379.993159999998</v>
      </c>
    </row>
    <row r="233" spans="1:3" s="193" customFormat="1" ht="24" customHeight="1">
      <c r="A233" s="149">
        <v>20828</v>
      </c>
      <c r="B233" s="147" t="s">
        <v>257</v>
      </c>
      <c r="C233" s="200">
        <v>774.42625399999997</v>
      </c>
    </row>
    <row r="234" spans="1:3" s="193" customFormat="1" ht="24" customHeight="1">
      <c r="A234" s="149">
        <v>2082801</v>
      </c>
      <c r="B234" s="149" t="s">
        <v>86</v>
      </c>
      <c r="C234" s="200">
        <v>223.72625400000001</v>
      </c>
    </row>
    <row r="235" spans="1:3" s="193" customFormat="1" ht="24" customHeight="1">
      <c r="A235" s="149">
        <v>2082804</v>
      </c>
      <c r="B235" s="149" t="s">
        <v>258</v>
      </c>
      <c r="C235" s="200">
        <v>500</v>
      </c>
    </row>
    <row r="236" spans="1:3" s="193" customFormat="1" ht="24" customHeight="1">
      <c r="A236" s="149">
        <v>2082899</v>
      </c>
      <c r="B236" s="149" t="s">
        <v>259</v>
      </c>
      <c r="C236" s="200">
        <v>50.7</v>
      </c>
    </row>
    <row r="237" spans="1:3" s="193" customFormat="1" ht="24" customHeight="1">
      <c r="A237" s="149">
        <v>20830</v>
      </c>
      <c r="B237" s="147" t="s">
        <v>260</v>
      </c>
      <c r="C237" s="200">
        <v>109.81</v>
      </c>
    </row>
    <row r="238" spans="1:3" s="193" customFormat="1" ht="24" customHeight="1">
      <c r="A238" s="149">
        <v>2083001</v>
      </c>
      <c r="B238" s="149" t="s">
        <v>261</v>
      </c>
      <c r="C238" s="200">
        <v>109.81</v>
      </c>
    </row>
    <row r="239" spans="1:3" s="193" customFormat="1" ht="24" customHeight="1">
      <c r="A239" s="149">
        <v>20899</v>
      </c>
      <c r="B239" s="147" t="s">
        <v>262</v>
      </c>
      <c r="C239" s="200">
        <v>1065.814218</v>
      </c>
    </row>
    <row r="240" spans="1:3" s="193" customFormat="1" ht="24" customHeight="1">
      <c r="A240" s="149">
        <v>2089999</v>
      </c>
      <c r="B240" s="149" t="s">
        <v>263</v>
      </c>
      <c r="C240" s="200">
        <v>1065.814218</v>
      </c>
    </row>
    <row r="241" spans="1:3" s="193" customFormat="1" ht="24" customHeight="1">
      <c r="A241" s="147">
        <v>210</v>
      </c>
      <c r="B241" s="147" t="s">
        <v>264</v>
      </c>
      <c r="C241" s="200">
        <f>C242+C245+C248+C251+C259+C262+C267+C265+C269+C271+C274+C276</f>
        <v>34198.511709999999</v>
      </c>
    </row>
    <row r="242" spans="1:3" s="193" customFormat="1" ht="24" customHeight="1">
      <c r="A242" s="149">
        <v>21001</v>
      </c>
      <c r="B242" s="147" t="s">
        <v>265</v>
      </c>
      <c r="C242" s="200">
        <v>1003.052863</v>
      </c>
    </row>
    <row r="243" spans="1:3" s="193" customFormat="1" ht="24" customHeight="1">
      <c r="A243" s="149">
        <v>2100101</v>
      </c>
      <c r="B243" s="149" t="s">
        <v>86</v>
      </c>
      <c r="C243" s="200">
        <v>973.052863</v>
      </c>
    </row>
    <row r="244" spans="1:3" s="193" customFormat="1" ht="24" customHeight="1">
      <c r="A244" s="149">
        <v>2100102</v>
      </c>
      <c r="B244" s="149" t="s">
        <v>266</v>
      </c>
      <c r="C244" s="200">
        <v>30</v>
      </c>
    </row>
    <row r="245" spans="1:3" s="193" customFormat="1" ht="24" customHeight="1">
      <c r="A245" s="149">
        <v>21002</v>
      </c>
      <c r="B245" s="147" t="s">
        <v>267</v>
      </c>
      <c r="C245" s="200">
        <v>399</v>
      </c>
    </row>
    <row r="246" spans="1:3" s="193" customFormat="1" ht="24" customHeight="1">
      <c r="A246" s="149">
        <v>2100205</v>
      </c>
      <c r="B246" s="149" t="s">
        <v>268</v>
      </c>
      <c r="C246" s="200">
        <v>96</v>
      </c>
    </row>
    <row r="247" spans="1:3" s="193" customFormat="1" ht="24" customHeight="1">
      <c r="A247" s="149">
        <v>2100299</v>
      </c>
      <c r="B247" s="149" t="s">
        <v>269</v>
      </c>
      <c r="C247" s="200">
        <v>303</v>
      </c>
    </row>
    <row r="248" spans="1:3" s="193" customFormat="1" ht="24" customHeight="1">
      <c r="A248" s="149">
        <v>21003</v>
      </c>
      <c r="B248" s="147" t="s">
        <v>270</v>
      </c>
      <c r="C248" s="200">
        <v>2701.7145</v>
      </c>
    </row>
    <row r="249" spans="1:3" s="193" customFormat="1" ht="24" customHeight="1">
      <c r="A249" s="149">
        <v>2100302</v>
      </c>
      <c r="B249" s="149" t="s">
        <v>271</v>
      </c>
      <c r="C249" s="200">
        <v>446.4</v>
      </c>
    </row>
    <row r="250" spans="1:3" s="193" customFormat="1" ht="24" customHeight="1">
      <c r="A250" s="149">
        <v>2100399</v>
      </c>
      <c r="B250" s="149" t="s">
        <v>272</v>
      </c>
      <c r="C250" s="200">
        <v>2255.3145</v>
      </c>
    </row>
    <row r="251" spans="1:3" s="193" customFormat="1" ht="24" customHeight="1">
      <c r="A251" s="149">
        <v>21004</v>
      </c>
      <c r="B251" s="147" t="s">
        <v>273</v>
      </c>
      <c r="C251" s="200">
        <v>8913.0050960000008</v>
      </c>
    </row>
    <row r="252" spans="1:3" s="193" customFormat="1" ht="24" customHeight="1">
      <c r="A252" s="149">
        <v>2100401</v>
      </c>
      <c r="B252" s="149" t="s">
        <v>274</v>
      </c>
      <c r="C252" s="200">
        <v>721.88109599999996</v>
      </c>
    </row>
    <row r="253" spans="1:3" s="193" customFormat="1" ht="24" customHeight="1">
      <c r="A253" s="201">
        <v>2100402</v>
      </c>
      <c r="B253" s="202" t="s">
        <v>275</v>
      </c>
      <c r="C253" s="200">
        <v>8.6</v>
      </c>
    </row>
    <row r="254" spans="1:3" s="193" customFormat="1" ht="24" customHeight="1">
      <c r="A254" s="149">
        <v>2100403</v>
      </c>
      <c r="B254" s="149" t="s">
        <v>276</v>
      </c>
      <c r="C254" s="200">
        <v>144</v>
      </c>
    </row>
    <row r="255" spans="1:3" s="193" customFormat="1" ht="24" customHeight="1">
      <c r="A255" s="149">
        <v>2100405</v>
      </c>
      <c r="B255" s="149" t="s">
        <v>277</v>
      </c>
      <c r="C255" s="200">
        <v>40</v>
      </c>
    </row>
    <row r="256" spans="1:3" s="193" customFormat="1" ht="24" customHeight="1">
      <c r="A256" s="149">
        <v>2100408</v>
      </c>
      <c r="B256" s="149" t="s">
        <v>278</v>
      </c>
      <c r="C256" s="200">
        <v>7362.3</v>
      </c>
    </row>
    <row r="257" spans="1:3" s="193" customFormat="1" ht="24" customHeight="1">
      <c r="A257" s="149">
        <v>2100409</v>
      </c>
      <c r="B257" s="149" t="s">
        <v>279</v>
      </c>
      <c r="C257" s="200">
        <v>250</v>
      </c>
    </row>
    <row r="258" spans="1:3" s="193" customFormat="1" ht="24" customHeight="1">
      <c r="A258" s="149">
        <v>2100499</v>
      </c>
      <c r="B258" s="149" t="s">
        <v>280</v>
      </c>
      <c r="C258" s="200">
        <v>386.22399999999999</v>
      </c>
    </row>
    <row r="259" spans="1:3" s="193" customFormat="1" ht="24" customHeight="1">
      <c r="A259" s="149">
        <v>21007</v>
      </c>
      <c r="B259" s="147" t="s">
        <v>281</v>
      </c>
      <c r="C259" s="200">
        <v>6666.299</v>
      </c>
    </row>
    <row r="260" spans="1:3" s="193" customFormat="1" ht="24" customHeight="1">
      <c r="A260" s="149">
        <v>2100717</v>
      </c>
      <c r="B260" s="149" t="s">
        <v>282</v>
      </c>
      <c r="C260" s="200">
        <v>6383.3490000000002</v>
      </c>
    </row>
    <row r="261" spans="1:3" s="193" customFormat="1" ht="24" customHeight="1">
      <c r="A261" s="149">
        <v>2100799</v>
      </c>
      <c r="B261" s="149" t="s">
        <v>283</v>
      </c>
      <c r="C261" s="200">
        <v>282.95</v>
      </c>
    </row>
    <row r="262" spans="1:3" s="193" customFormat="1" ht="24" customHeight="1">
      <c r="A262" s="149">
        <v>21011</v>
      </c>
      <c r="B262" s="147" t="s">
        <v>284</v>
      </c>
      <c r="C262" s="200">
        <v>5719.4873710000002</v>
      </c>
    </row>
    <row r="263" spans="1:3" s="193" customFormat="1" ht="24" customHeight="1">
      <c r="A263" s="149">
        <v>2101101</v>
      </c>
      <c r="B263" s="149" t="s">
        <v>285</v>
      </c>
      <c r="C263" s="200">
        <v>4040.012502</v>
      </c>
    </row>
    <row r="264" spans="1:3" s="193" customFormat="1" ht="24" customHeight="1">
      <c r="A264" s="149">
        <v>2101102</v>
      </c>
      <c r="B264" s="149" t="s">
        <v>286</v>
      </c>
      <c r="C264" s="200">
        <v>1679.4748689999999</v>
      </c>
    </row>
    <row r="265" spans="1:3" s="193" customFormat="1" ht="24" customHeight="1">
      <c r="A265" s="149">
        <v>21012</v>
      </c>
      <c r="B265" s="147" t="s">
        <v>287</v>
      </c>
      <c r="C265" s="200">
        <v>5058.8</v>
      </c>
    </row>
    <row r="266" spans="1:3" s="193" customFormat="1" ht="24" customHeight="1">
      <c r="A266" s="149">
        <v>2101202</v>
      </c>
      <c r="B266" s="149" t="s">
        <v>288</v>
      </c>
      <c r="C266" s="200">
        <v>5058.8</v>
      </c>
    </row>
    <row r="267" spans="1:3" s="193" customFormat="1" ht="24" customHeight="1">
      <c r="A267" s="149">
        <v>21013</v>
      </c>
      <c r="B267" s="147" t="s">
        <v>289</v>
      </c>
      <c r="C267" s="200">
        <v>2579.6999999999998</v>
      </c>
    </row>
    <row r="268" spans="1:3" s="193" customFormat="1" ht="24" customHeight="1">
      <c r="A268" s="149">
        <v>2101301</v>
      </c>
      <c r="B268" s="149" t="s">
        <v>290</v>
      </c>
      <c r="C268" s="200">
        <v>2579.6999999999998</v>
      </c>
    </row>
    <row r="269" spans="1:3" s="193" customFormat="1" ht="24" customHeight="1">
      <c r="A269" s="149">
        <v>21014</v>
      </c>
      <c r="B269" s="147" t="s">
        <v>291</v>
      </c>
      <c r="C269" s="200">
        <v>477.2</v>
      </c>
    </row>
    <row r="270" spans="1:3" s="193" customFormat="1" ht="24" customHeight="1">
      <c r="A270" s="149">
        <v>2101401</v>
      </c>
      <c r="B270" s="149" t="s">
        <v>292</v>
      </c>
      <c r="C270" s="200">
        <v>477.2</v>
      </c>
    </row>
    <row r="271" spans="1:3" s="193" customFormat="1" ht="24" customHeight="1">
      <c r="A271" s="149">
        <v>21015</v>
      </c>
      <c r="B271" s="147" t="s">
        <v>293</v>
      </c>
      <c r="C271" s="200">
        <v>434.25288</v>
      </c>
    </row>
    <row r="272" spans="1:3" s="193" customFormat="1" ht="24" customHeight="1">
      <c r="A272" s="149">
        <v>2101501</v>
      </c>
      <c r="B272" s="149" t="s">
        <v>86</v>
      </c>
      <c r="C272" s="200">
        <v>372.85288000000003</v>
      </c>
    </row>
    <row r="273" spans="1:3" s="193" customFormat="1" ht="24" customHeight="1">
      <c r="A273" s="201">
        <v>2101502</v>
      </c>
      <c r="B273" s="202" t="s">
        <v>87</v>
      </c>
      <c r="C273" s="200">
        <v>61.4</v>
      </c>
    </row>
    <row r="274" spans="1:3" s="193" customFormat="1" ht="24" customHeight="1">
      <c r="A274" s="201">
        <v>21017</v>
      </c>
      <c r="B274" s="208" t="s">
        <v>294</v>
      </c>
      <c r="C274" s="200">
        <v>78</v>
      </c>
    </row>
    <row r="275" spans="1:3" s="193" customFormat="1" ht="24" customHeight="1">
      <c r="A275" s="201">
        <v>2101704</v>
      </c>
      <c r="B275" s="202" t="s">
        <v>295</v>
      </c>
      <c r="C275" s="200">
        <v>78</v>
      </c>
    </row>
    <row r="276" spans="1:3" s="193" customFormat="1" ht="24" customHeight="1">
      <c r="A276" s="201">
        <v>21099</v>
      </c>
      <c r="B276" s="208" t="s">
        <v>296</v>
      </c>
      <c r="C276" s="200">
        <v>168</v>
      </c>
    </row>
    <row r="277" spans="1:3" s="193" customFormat="1" ht="24" customHeight="1">
      <c r="A277" s="201">
        <v>2109999</v>
      </c>
      <c r="B277" s="202" t="s">
        <v>297</v>
      </c>
      <c r="C277" s="200">
        <v>168</v>
      </c>
    </row>
    <row r="278" spans="1:3" s="193" customFormat="1" ht="24" customHeight="1">
      <c r="A278" s="147">
        <v>211</v>
      </c>
      <c r="B278" s="147" t="s">
        <v>298</v>
      </c>
      <c r="C278" s="200">
        <f>C279+C281</f>
        <v>2460.1</v>
      </c>
    </row>
    <row r="279" spans="1:3" s="193" customFormat="1" ht="24" customHeight="1">
      <c r="A279" s="149">
        <v>21101</v>
      </c>
      <c r="B279" s="147" t="s">
        <v>299</v>
      </c>
      <c r="C279" s="200">
        <v>8.5</v>
      </c>
    </row>
    <row r="280" spans="1:3" s="193" customFormat="1" ht="24" customHeight="1">
      <c r="A280" s="201">
        <v>2110102</v>
      </c>
      <c r="B280" s="202" t="s">
        <v>87</v>
      </c>
      <c r="C280" s="200">
        <v>8.5</v>
      </c>
    </row>
    <row r="281" spans="1:3" s="193" customFormat="1" ht="24" customHeight="1">
      <c r="A281" s="149">
        <v>21103</v>
      </c>
      <c r="B281" s="147" t="s">
        <v>300</v>
      </c>
      <c r="C281" s="200">
        <v>2451.6</v>
      </c>
    </row>
    <row r="282" spans="1:3" s="193" customFormat="1" ht="24" customHeight="1">
      <c r="A282" s="149">
        <v>2110301</v>
      </c>
      <c r="B282" s="149" t="s">
        <v>301</v>
      </c>
      <c r="C282" s="200">
        <v>113</v>
      </c>
    </row>
    <row r="283" spans="1:3" s="193" customFormat="1" ht="24" customHeight="1">
      <c r="A283" s="149">
        <v>2110302</v>
      </c>
      <c r="B283" s="149" t="s">
        <v>302</v>
      </c>
      <c r="C283" s="200">
        <v>2328.6</v>
      </c>
    </row>
    <row r="284" spans="1:3" s="193" customFormat="1" ht="24" customHeight="1">
      <c r="A284" s="149">
        <v>2110303</v>
      </c>
      <c r="B284" s="149" t="s">
        <v>303</v>
      </c>
      <c r="C284" s="200">
        <v>10</v>
      </c>
    </row>
    <row r="285" spans="1:3" s="193" customFormat="1" ht="24" customHeight="1">
      <c r="A285" s="147">
        <v>212</v>
      </c>
      <c r="B285" s="147" t="s">
        <v>304</v>
      </c>
      <c r="C285" s="200">
        <f>C286+C289+C292+C294</f>
        <v>10278.650507</v>
      </c>
    </row>
    <row r="286" spans="1:3" s="193" customFormat="1" ht="24" customHeight="1">
      <c r="A286" s="149">
        <v>21201</v>
      </c>
      <c r="B286" s="147" t="s">
        <v>305</v>
      </c>
      <c r="C286" s="200">
        <v>3233.7015070000002</v>
      </c>
    </row>
    <row r="287" spans="1:3" s="193" customFormat="1" ht="24" customHeight="1">
      <c r="A287" s="149">
        <v>2120101</v>
      </c>
      <c r="B287" s="149" t="s">
        <v>86</v>
      </c>
      <c r="C287" s="200">
        <v>2818.7015070000002</v>
      </c>
    </row>
    <row r="288" spans="1:3" s="193" customFormat="1" ht="24" customHeight="1">
      <c r="A288" s="149">
        <v>2120199</v>
      </c>
      <c r="B288" s="149" t="s">
        <v>306</v>
      </c>
      <c r="C288" s="200">
        <v>415</v>
      </c>
    </row>
    <row r="289" spans="1:3" s="193" customFormat="1" ht="24" customHeight="1">
      <c r="A289" s="149">
        <v>21203</v>
      </c>
      <c r="B289" s="147" t="s">
        <v>307</v>
      </c>
      <c r="C289" s="200">
        <v>1580.75</v>
      </c>
    </row>
    <row r="290" spans="1:3" s="193" customFormat="1" ht="24" customHeight="1">
      <c r="A290" s="201">
        <v>2120303</v>
      </c>
      <c r="B290" s="202" t="s">
        <v>308</v>
      </c>
      <c r="C290" s="200">
        <v>600</v>
      </c>
    </row>
    <row r="291" spans="1:3" s="193" customFormat="1" ht="24" customHeight="1">
      <c r="A291" s="201">
        <v>2120399</v>
      </c>
      <c r="B291" s="202" t="s">
        <v>309</v>
      </c>
      <c r="C291" s="200">
        <v>980.75</v>
      </c>
    </row>
    <row r="292" spans="1:3" s="193" customFormat="1" ht="24" customHeight="1">
      <c r="A292" s="149">
        <v>21205</v>
      </c>
      <c r="B292" s="147" t="s">
        <v>310</v>
      </c>
      <c r="C292" s="200">
        <v>5447.0990000000002</v>
      </c>
    </row>
    <row r="293" spans="1:3" s="193" customFormat="1" ht="24" customHeight="1">
      <c r="A293" s="149">
        <v>2120501</v>
      </c>
      <c r="B293" s="149" t="s">
        <v>311</v>
      </c>
      <c r="C293" s="200">
        <v>5447.0990000000002</v>
      </c>
    </row>
    <row r="294" spans="1:3" s="193" customFormat="1" ht="24" customHeight="1">
      <c r="A294" s="149">
        <v>21299</v>
      </c>
      <c r="B294" s="147" t="s">
        <v>312</v>
      </c>
      <c r="C294" s="200">
        <v>17.100000000000001</v>
      </c>
    </row>
    <row r="295" spans="1:3" s="193" customFormat="1" ht="24" customHeight="1">
      <c r="A295" s="149">
        <v>2129999</v>
      </c>
      <c r="B295" s="149" t="s">
        <v>313</v>
      </c>
      <c r="C295" s="200">
        <v>17.100000000000001</v>
      </c>
    </row>
    <row r="296" spans="1:3" s="193" customFormat="1" ht="24" customHeight="1">
      <c r="A296" s="147">
        <v>213</v>
      </c>
      <c r="B296" s="147" t="s">
        <v>314</v>
      </c>
      <c r="C296" s="200">
        <f>C297+C314+C324+C338+C340+C343+C345</f>
        <v>74965.111330999993</v>
      </c>
    </row>
    <row r="297" spans="1:3" s="193" customFormat="1" ht="24" customHeight="1">
      <c r="A297" s="149">
        <v>21301</v>
      </c>
      <c r="B297" s="147" t="s">
        <v>315</v>
      </c>
      <c r="C297" s="200">
        <v>30473.194823000002</v>
      </c>
    </row>
    <row r="298" spans="1:3" s="193" customFormat="1" ht="24" customHeight="1">
      <c r="A298" s="201">
        <v>2130101</v>
      </c>
      <c r="B298" s="202" t="s">
        <v>86</v>
      </c>
      <c r="C298" s="200">
        <v>2942.0109980000002</v>
      </c>
    </row>
    <row r="299" spans="1:3" s="193" customFormat="1" ht="24" customHeight="1">
      <c r="A299" s="201">
        <v>2130104</v>
      </c>
      <c r="B299" s="202" t="s">
        <v>96</v>
      </c>
      <c r="C299" s="200">
        <v>449.977125</v>
      </c>
    </row>
    <row r="300" spans="1:3" s="193" customFormat="1" ht="24" customHeight="1">
      <c r="A300" s="149">
        <v>2130105</v>
      </c>
      <c r="B300" s="149" t="s">
        <v>316</v>
      </c>
      <c r="C300" s="200">
        <v>298.53070000000002</v>
      </c>
    </row>
    <row r="301" spans="1:3" s="193" customFormat="1" ht="24" customHeight="1">
      <c r="A301" s="149">
        <v>2130106</v>
      </c>
      <c r="B301" s="149" t="s">
        <v>317</v>
      </c>
      <c r="C301" s="200">
        <v>725</v>
      </c>
    </row>
    <row r="302" spans="1:3" s="193" customFormat="1" ht="24" customHeight="1">
      <c r="A302" s="149">
        <v>2130108</v>
      </c>
      <c r="B302" s="149" t="s">
        <v>318</v>
      </c>
      <c r="C302" s="200">
        <v>865</v>
      </c>
    </row>
    <row r="303" spans="1:3" s="193" customFormat="1" ht="24" customHeight="1">
      <c r="A303" s="149">
        <v>2130109</v>
      </c>
      <c r="B303" s="149" t="s">
        <v>319</v>
      </c>
      <c r="C303" s="200">
        <v>8.27</v>
      </c>
    </row>
    <row r="304" spans="1:3" s="193" customFormat="1" ht="24" customHeight="1">
      <c r="A304" s="149">
        <v>2130110</v>
      </c>
      <c r="B304" s="149" t="s">
        <v>320</v>
      </c>
      <c r="C304" s="200">
        <v>23</v>
      </c>
    </row>
    <row r="305" spans="1:3" s="193" customFormat="1" ht="24" customHeight="1">
      <c r="A305" s="149">
        <v>2130112</v>
      </c>
      <c r="B305" s="149" t="s">
        <v>321</v>
      </c>
      <c r="C305" s="200">
        <v>15</v>
      </c>
    </row>
    <row r="306" spans="1:3" s="193" customFormat="1" ht="24" customHeight="1">
      <c r="A306" s="149">
        <v>2130119</v>
      </c>
      <c r="B306" s="149" t="s">
        <v>322</v>
      </c>
      <c r="C306" s="200">
        <v>100</v>
      </c>
    </row>
    <row r="307" spans="1:3" s="193" customFormat="1" ht="24" customHeight="1">
      <c r="A307" s="201">
        <v>2130121</v>
      </c>
      <c r="B307" s="202" t="s">
        <v>323</v>
      </c>
      <c r="C307" s="200">
        <v>1370</v>
      </c>
    </row>
    <row r="308" spans="1:3" s="193" customFormat="1" ht="24" customHeight="1">
      <c r="A308" s="149">
        <v>2130122</v>
      </c>
      <c r="B308" s="149" t="s">
        <v>324</v>
      </c>
      <c r="C308" s="200">
        <v>12526.84</v>
      </c>
    </row>
    <row r="309" spans="1:3" s="193" customFormat="1" ht="24" customHeight="1">
      <c r="A309" s="149">
        <v>2130124</v>
      </c>
      <c r="B309" s="149" t="s">
        <v>325</v>
      </c>
      <c r="C309" s="200">
        <v>700</v>
      </c>
    </row>
    <row r="310" spans="1:3" s="193" customFormat="1" ht="24" customHeight="1">
      <c r="A310" s="149">
        <v>2130126</v>
      </c>
      <c r="B310" s="149" t="s">
        <v>326</v>
      </c>
      <c r="C310" s="200">
        <v>405.89600000000002</v>
      </c>
    </row>
    <row r="311" spans="1:3" s="193" customFormat="1" ht="24" customHeight="1">
      <c r="A311" s="149">
        <v>2130135</v>
      </c>
      <c r="B311" s="149" t="s">
        <v>327</v>
      </c>
      <c r="C311" s="200">
        <v>38</v>
      </c>
    </row>
    <row r="312" spans="1:3" s="193" customFormat="1" ht="24" customHeight="1">
      <c r="A312" s="201">
        <v>2130153</v>
      </c>
      <c r="B312" s="202" t="s">
        <v>328</v>
      </c>
      <c r="C312" s="200">
        <v>8860</v>
      </c>
    </row>
    <row r="313" spans="1:3" s="193" customFormat="1" ht="24" customHeight="1">
      <c r="A313" s="201">
        <v>2130199</v>
      </c>
      <c r="B313" s="202" t="s">
        <v>329</v>
      </c>
      <c r="C313" s="200">
        <v>1145.67</v>
      </c>
    </row>
    <row r="314" spans="1:3" s="193" customFormat="1" ht="24" customHeight="1">
      <c r="A314" s="149">
        <v>21302</v>
      </c>
      <c r="B314" s="147" t="s">
        <v>330</v>
      </c>
      <c r="C314" s="200">
        <v>2653.8336300000001</v>
      </c>
    </row>
    <row r="315" spans="1:3" s="193" customFormat="1" ht="24" customHeight="1">
      <c r="A315" s="149">
        <v>2130201</v>
      </c>
      <c r="B315" s="149" t="s">
        <v>86</v>
      </c>
      <c r="C315" s="200">
        <v>465.53964200000001</v>
      </c>
    </row>
    <row r="316" spans="1:3" s="193" customFormat="1" ht="24" customHeight="1">
      <c r="A316" s="149">
        <v>2130202</v>
      </c>
      <c r="B316" s="149" t="s">
        <v>87</v>
      </c>
      <c r="C316" s="200">
        <v>83.040788000000006</v>
      </c>
    </row>
    <row r="317" spans="1:3" s="193" customFormat="1" ht="24" customHeight="1">
      <c r="A317" s="149">
        <v>2130205</v>
      </c>
      <c r="B317" s="149" t="s">
        <v>331</v>
      </c>
      <c r="C317" s="200">
        <v>185.35</v>
      </c>
    </row>
    <row r="318" spans="1:3" s="193" customFormat="1" ht="24" customHeight="1">
      <c r="A318" s="149">
        <v>2130207</v>
      </c>
      <c r="B318" s="149" t="s">
        <v>332</v>
      </c>
      <c r="C318" s="200">
        <v>106</v>
      </c>
    </row>
    <row r="319" spans="1:3" s="193" customFormat="1" ht="24" customHeight="1">
      <c r="A319" s="149">
        <v>2130209</v>
      </c>
      <c r="B319" s="149" t="s">
        <v>333</v>
      </c>
      <c r="C319" s="200">
        <v>966.68320000000006</v>
      </c>
    </row>
    <row r="320" spans="1:3" s="193" customFormat="1" ht="24" customHeight="1">
      <c r="A320" s="149">
        <v>2130211</v>
      </c>
      <c r="B320" s="149" t="s">
        <v>334</v>
      </c>
      <c r="C320" s="200">
        <v>16.22</v>
      </c>
    </row>
    <row r="321" spans="1:3" s="193" customFormat="1" ht="24" customHeight="1">
      <c r="A321" s="149">
        <v>2130221</v>
      </c>
      <c r="B321" s="149" t="s">
        <v>335</v>
      </c>
      <c r="C321" s="200">
        <v>700</v>
      </c>
    </row>
    <row r="322" spans="1:3" s="193" customFormat="1" ht="24" customHeight="1">
      <c r="A322" s="149">
        <v>2130234</v>
      </c>
      <c r="B322" s="202" t="s">
        <v>336</v>
      </c>
      <c r="C322" s="200">
        <v>128</v>
      </c>
    </row>
    <row r="323" spans="1:3" s="193" customFormat="1" ht="24" customHeight="1">
      <c r="A323" s="149">
        <v>2130299</v>
      </c>
      <c r="B323" s="202" t="s">
        <v>337</v>
      </c>
      <c r="C323" s="200">
        <v>3</v>
      </c>
    </row>
    <row r="324" spans="1:3" s="193" customFormat="1" ht="24" customHeight="1">
      <c r="A324" s="149">
        <v>21303</v>
      </c>
      <c r="B324" s="147" t="s">
        <v>338</v>
      </c>
      <c r="C324" s="200">
        <v>24566.608877999999</v>
      </c>
    </row>
    <row r="325" spans="1:3" s="193" customFormat="1" ht="24" customHeight="1">
      <c r="A325" s="149">
        <v>2130301</v>
      </c>
      <c r="B325" s="149" t="s">
        <v>86</v>
      </c>
      <c r="C325" s="200">
        <v>637.51058</v>
      </c>
    </row>
    <row r="326" spans="1:3" s="193" customFormat="1" ht="24" customHeight="1">
      <c r="A326" s="149">
        <v>2130302</v>
      </c>
      <c r="B326" s="149" t="s">
        <v>87</v>
      </c>
      <c r="C326" s="200">
        <v>2857</v>
      </c>
    </row>
    <row r="327" spans="1:3" s="193" customFormat="1" ht="24" customHeight="1">
      <c r="A327" s="149">
        <v>2130304</v>
      </c>
      <c r="B327" s="149" t="s">
        <v>339</v>
      </c>
      <c r="C327" s="200">
        <v>88.448297999999994</v>
      </c>
    </row>
    <row r="328" spans="1:3" s="193" customFormat="1" ht="24" customHeight="1">
      <c r="A328" s="149">
        <v>2130305</v>
      </c>
      <c r="B328" s="149" t="s">
        <v>340</v>
      </c>
      <c r="C328" s="200">
        <v>20660</v>
      </c>
    </row>
    <row r="329" spans="1:3" s="193" customFormat="1" ht="24" customHeight="1">
      <c r="A329" s="149">
        <v>2130306</v>
      </c>
      <c r="B329" s="149" t="s">
        <v>341</v>
      </c>
      <c r="C329" s="200">
        <v>59.85</v>
      </c>
    </row>
    <row r="330" spans="1:3" s="193" customFormat="1" ht="24" customHeight="1">
      <c r="A330" s="149">
        <v>2130309</v>
      </c>
      <c r="B330" s="149" t="s">
        <v>342</v>
      </c>
      <c r="C330" s="200">
        <v>4.2</v>
      </c>
    </row>
    <row r="331" spans="1:3" s="193" customFormat="1" ht="24" customHeight="1">
      <c r="A331" s="149">
        <v>2130313</v>
      </c>
      <c r="B331" s="149" t="s">
        <v>343</v>
      </c>
      <c r="C331" s="200">
        <v>4.2</v>
      </c>
    </row>
    <row r="332" spans="1:3" s="193" customFormat="1" ht="24" customHeight="1">
      <c r="A332" s="149">
        <v>2130314</v>
      </c>
      <c r="B332" s="149" t="s">
        <v>344</v>
      </c>
      <c r="C332" s="200">
        <v>115</v>
      </c>
    </row>
    <row r="333" spans="1:3" s="193" customFormat="1" ht="24" customHeight="1">
      <c r="A333" s="149">
        <v>2130315</v>
      </c>
      <c r="B333" s="149" t="s">
        <v>345</v>
      </c>
      <c r="C333" s="200">
        <v>5</v>
      </c>
    </row>
    <row r="334" spans="1:3" s="193" customFormat="1" ht="24" customHeight="1">
      <c r="A334" s="149">
        <v>2130316</v>
      </c>
      <c r="B334" s="149" t="s">
        <v>346</v>
      </c>
      <c r="C334" s="200">
        <v>12.7</v>
      </c>
    </row>
    <row r="335" spans="1:3" s="193" customFormat="1" ht="24" customHeight="1">
      <c r="A335" s="149">
        <v>2130319</v>
      </c>
      <c r="B335" s="149" t="s">
        <v>347</v>
      </c>
      <c r="C335" s="200">
        <v>4.5</v>
      </c>
    </row>
    <row r="336" spans="1:3" s="193" customFormat="1" ht="24" customHeight="1">
      <c r="A336" s="149">
        <v>2130334</v>
      </c>
      <c r="B336" s="149" t="s">
        <v>348</v>
      </c>
      <c r="C336" s="200">
        <v>95</v>
      </c>
    </row>
    <row r="337" spans="1:3" s="193" customFormat="1" ht="24" customHeight="1">
      <c r="A337" s="149">
        <v>2130399</v>
      </c>
      <c r="B337" s="149" t="s">
        <v>349</v>
      </c>
      <c r="C337" s="200">
        <v>23.2</v>
      </c>
    </row>
    <row r="338" spans="1:3" s="193" customFormat="1" ht="24" customHeight="1">
      <c r="A338" s="149">
        <v>21305</v>
      </c>
      <c r="B338" s="147" t="s">
        <v>929</v>
      </c>
      <c r="C338" s="200">
        <v>4544.75</v>
      </c>
    </row>
    <row r="339" spans="1:3" s="193" customFormat="1" ht="24" customHeight="1">
      <c r="A339" s="149">
        <v>2130599</v>
      </c>
      <c r="B339" s="149" t="s">
        <v>350</v>
      </c>
      <c r="C339" s="200">
        <v>4544.75</v>
      </c>
    </row>
    <row r="340" spans="1:3" s="193" customFormat="1" ht="24" customHeight="1">
      <c r="A340" s="149">
        <v>21307</v>
      </c>
      <c r="B340" s="147" t="s">
        <v>351</v>
      </c>
      <c r="C340" s="200">
        <v>9305.2240000000002</v>
      </c>
    </row>
    <row r="341" spans="1:3" s="193" customFormat="1" ht="24" customHeight="1">
      <c r="A341" s="149">
        <v>2130705</v>
      </c>
      <c r="B341" s="149" t="s">
        <v>352</v>
      </c>
      <c r="C341" s="200">
        <v>9302.2240000000002</v>
      </c>
    </row>
    <row r="342" spans="1:3" s="193" customFormat="1" ht="24" customHeight="1">
      <c r="A342" s="149">
        <v>2130799</v>
      </c>
      <c r="B342" s="149" t="s">
        <v>353</v>
      </c>
      <c r="C342" s="200">
        <v>3</v>
      </c>
    </row>
    <row r="343" spans="1:3" s="193" customFormat="1" ht="24" customHeight="1">
      <c r="A343" s="149">
        <v>21308</v>
      </c>
      <c r="B343" s="147" t="s">
        <v>354</v>
      </c>
      <c r="C343" s="200">
        <v>71.5</v>
      </c>
    </row>
    <row r="344" spans="1:3" s="193" customFormat="1" ht="24" customHeight="1">
      <c r="A344" s="149">
        <v>2130804</v>
      </c>
      <c r="B344" s="149" t="s">
        <v>355</v>
      </c>
      <c r="C344" s="200">
        <v>71.5</v>
      </c>
    </row>
    <row r="345" spans="1:3" s="193" customFormat="1" ht="24" customHeight="1">
      <c r="A345" s="149">
        <v>21309</v>
      </c>
      <c r="B345" s="147" t="s">
        <v>356</v>
      </c>
      <c r="C345" s="200">
        <v>3350</v>
      </c>
    </row>
    <row r="346" spans="1:3" s="193" customFormat="1" ht="24" customHeight="1">
      <c r="A346" s="149">
        <v>2130999</v>
      </c>
      <c r="B346" s="149" t="s">
        <v>357</v>
      </c>
      <c r="C346" s="200">
        <v>3350</v>
      </c>
    </row>
    <row r="347" spans="1:3" s="193" customFormat="1" ht="24" customHeight="1">
      <c r="A347" s="147">
        <v>214</v>
      </c>
      <c r="B347" s="147" t="s">
        <v>358</v>
      </c>
      <c r="C347" s="200">
        <f>C348+C354</f>
        <v>19536.845663</v>
      </c>
    </row>
    <row r="348" spans="1:3" s="193" customFormat="1" ht="24" customHeight="1">
      <c r="A348" s="149">
        <v>21401</v>
      </c>
      <c r="B348" s="147" t="s">
        <v>359</v>
      </c>
      <c r="C348" s="200">
        <v>16886.745663000002</v>
      </c>
    </row>
    <row r="349" spans="1:3" s="193" customFormat="1" ht="24" customHeight="1">
      <c r="A349" s="149">
        <v>2140101</v>
      </c>
      <c r="B349" s="149" t="s">
        <v>86</v>
      </c>
      <c r="C349" s="200">
        <v>3370.9862629999998</v>
      </c>
    </row>
    <row r="350" spans="1:3" s="193" customFormat="1" ht="24" customHeight="1">
      <c r="A350" s="149">
        <v>2140102</v>
      </c>
      <c r="B350" s="149" t="s">
        <v>87</v>
      </c>
      <c r="C350" s="200">
        <v>383.91640000000001</v>
      </c>
    </row>
    <row r="351" spans="1:3" s="193" customFormat="1" ht="24" customHeight="1">
      <c r="A351" s="149">
        <v>2140104</v>
      </c>
      <c r="B351" s="149" t="s">
        <v>360</v>
      </c>
      <c r="C351" s="200">
        <v>4500</v>
      </c>
    </row>
    <row r="352" spans="1:3" s="193" customFormat="1" ht="24" customHeight="1">
      <c r="A352" s="149">
        <v>2140106</v>
      </c>
      <c r="B352" s="149" t="s">
        <v>361</v>
      </c>
      <c r="C352" s="200">
        <v>3280.2429999999999</v>
      </c>
    </row>
    <row r="353" spans="1:3" s="193" customFormat="1" ht="24" customHeight="1">
      <c r="A353" s="149">
        <v>2140199</v>
      </c>
      <c r="B353" s="149" t="s">
        <v>362</v>
      </c>
      <c r="C353" s="200">
        <v>5351.6</v>
      </c>
    </row>
    <row r="354" spans="1:3" s="193" customFormat="1" ht="24" customHeight="1">
      <c r="A354" s="201">
        <v>21499</v>
      </c>
      <c r="B354" s="147" t="s">
        <v>363</v>
      </c>
      <c r="C354" s="200">
        <v>2650.1</v>
      </c>
    </row>
    <row r="355" spans="1:3" s="193" customFormat="1" ht="24" customHeight="1">
      <c r="A355" s="201">
        <v>2149999</v>
      </c>
      <c r="B355" s="202" t="s">
        <v>364</v>
      </c>
      <c r="C355" s="200">
        <v>2650.1</v>
      </c>
    </row>
    <row r="356" spans="1:3" s="193" customFormat="1" ht="24" customHeight="1">
      <c r="A356" s="147">
        <v>215</v>
      </c>
      <c r="B356" s="147" t="s">
        <v>365</v>
      </c>
      <c r="C356" s="200">
        <f>C357</f>
        <v>495.8</v>
      </c>
    </row>
    <row r="357" spans="1:3" s="193" customFormat="1" ht="24" customHeight="1">
      <c r="A357" s="149">
        <v>21505</v>
      </c>
      <c r="B357" s="147" t="s">
        <v>366</v>
      </c>
      <c r="C357" s="200">
        <v>495.8</v>
      </c>
    </row>
    <row r="358" spans="1:3" s="193" customFormat="1" ht="24" customHeight="1">
      <c r="A358" s="201">
        <v>2150599</v>
      </c>
      <c r="B358" s="202" t="s">
        <v>367</v>
      </c>
      <c r="C358" s="200">
        <v>495.8</v>
      </c>
    </row>
    <row r="359" spans="1:3" s="193" customFormat="1" ht="24" customHeight="1">
      <c r="A359" s="147">
        <v>216</v>
      </c>
      <c r="B359" s="147" t="s">
        <v>368</v>
      </c>
      <c r="C359" s="200">
        <f>C360</f>
        <v>1254.676649</v>
      </c>
    </row>
    <row r="360" spans="1:3" s="193" customFormat="1" ht="24" customHeight="1">
      <c r="A360" s="149">
        <v>21602</v>
      </c>
      <c r="B360" s="147" t="s">
        <v>369</v>
      </c>
      <c r="C360" s="200">
        <v>1254.676649</v>
      </c>
    </row>
    <row r="361" spans="1:3" s="193" customFormat="1" ht="24" customHeight="1">
      <c r="A361" s="149">
        <v>2160250</v>
      </c>
      <c r="B361" s="149" t="s">
        <v>96</v>
      </c>
      <c r="C361" s="200">
        <v>246.676649</v>
      </c>
    </row>
    <row r="362" spans="1:3" s="193" customFormat="1" ht="24" customHeight="1">
      <c r="A362" s="149">
        <v>2160299</v>
      </c>
      <c r="B362" s="149" t="s">
        <v>370</v>
      </c>
      <c r="C362" s="200">
        <v>1008</v>
      </c>
    </row>
    <row r="363" spans="1:3" s="193" customFormat="1" ht="24" customHeight="1">
      <c r="A363" s="147">
        <v>217</v>
      </c>
      <c r="B363" s="147" t="s">
        <v>371</v>
      </c>
      <c r="C363" s="200">
        <f>C364</f>
        <v>200</v>
      </c>
    </row>
    <row r="364" spans="1:3" s="193" customFormat="1" ht="24" customHeight="1">
      <c r="A364" s="201">
        <v>21799</v>
      </c>
      <c r="B364" s="147" t="s">
        <v>372</v>
      </c>
      <c r="C364" s="200">
        <v>200</v>
      </c>
    </row>
    <row r="365" spans="1:3" s="193" customFormat="1" ht="24" customHeight="1">
      <c r="A365" s="201">
        <v>2179999</v>
      </c>
      <c r="B365" s="202" t="s">
        <v>373</v>
      </c>
      <c r="C365" s="200">
        <v>200</v>
      </c>
    </row>
    <row r="366" spans="1:3" s="193" customFormat="1" ht="24" customHeight="1">
      <c r="A366" s="147">
        <v>220</v>
      </c>
      <c r="B366" s="147" t="s">
        <v>374</v>
      </c>
      <c r="C366" s="200">
        <f>C367+C372</f>
        <v>3445.7129210000003</v>
      </c>
    </row>
    <row r="367" spans="1:3" s="193" customFormat="1" ht="24" customHeight="1">
      <c r="A367" s="149">
        <v>22001</v>
      </c>
      <c r="B367" s="147" t="s">
        <v>375</v>
      </c>
      <c r="C367" s="200">
        <v>3380.2029210000001</v>
      </c>
    </row>
    <row r="368" spans="1:3" s="193" customFormat="1" ht="24" customHeight="1">
      <c r="A368" s="149">
        <v>2200101</v>
      </c>
      <c r="B368" s="149" t="s">
        <v>86</v>
      </c>
      <c r="C368" s="200">
        <v>2494.9029209999999</v>
      </c>
    </row>
    <row r="369" spans="1:3" s="193" customFormat="1" ht="24" customHeight="1">
      <c r="A369" s="149">
        <v>2200104</v>
      </c>
      <c r="B369" s="149" t="s">
        <v>376</v>
      </c>
      <c r="C369" s="200">
        <v>150</v>
      </c>
    </row>
    <row r="370" spans="1:3" s="193" customFormat="1" ht="24" customHeight="1">
      <c r="A370" s="149">
        <v>2200109</v>
      </c>
      <c r="B370" s="149" t="s">
        <v>377</v>
      </c>
      <c r="C370" s="200">
        <v>119</v>
      </c>
    </row>
    <row r="371" spans="1:3" s="193" customFormat="1" ht="24" customHeight="1">
      <c r="A371" s="149">
        <v>2200199</v>
      </c>
      <c r="B371" s="149" t="s">
        <v>378</v>
      </c>
      <c r="C371" s="200">
        <v>616.29999999999995</v>
      </c>
    </row>
    <row r="372" spans="1:3" s="193" customFormat="1" ht="24" customHeight="1">
      <c r="A372" s="201">
        <v>22005</v>
      </c>
      <c r="B372" s="208" t="s">
        <v>379</v>
      </c>
      <c r="C372" s="200">
        <v>65.510000000000005</v>
      </c>
    </row>
    <row r="373" spans="1:3" s="193" customFormat="1" ht="24" customHeight="1">
      <c r="A373" s="201">
        <v>2200599</v>
      </c>
      <c r="B373" s="202" t="s">
        <v>380</v>
      </c>
      <c r="C373" s="200">
        <v>65.510000000000005</v>
      </c>
    </row>
    <row r="374" spans="1:3" s="193" customFormat="1" ht="24" customHeight="1">
      <c r="A374" s="147">
        <v>221</v>
      </c>
      <c r="B374" s="147" t="s">
        <v>381</v>
      </c>
      <c r="C374" s="200">
        <f>C375+C379</f>
        <v>8619.4791210000003</v>
      </c>
    </row>
    <row r="375" spans="1:3" s="193" customFormat="1" ht="24" customHeight="1">
      <c r="A375" s="149">
        <v>22101</v>
      </c>
      <c r="B375" s="147" t="s">
        <v>382</v>
      </c>
      <c r="C375" s="200">
        <v>460</v>
      </c>
    </row>
    <row r="376" spans="1:3" s="193" customFormat="1" ht="24" customHeight="1">
      <c r="A376" s="149">
        <v>2210105</v>
      </c>
      <c r="B376" s="149" t="s">
        <v>383</v>
      </c>
      <c r="C376" s="200">
        <v>40</v>
      </c>
    </row>
    <row r="377" spans="1:3" s="193" customFormat="1" ht="24" customHeight="1">
      <c r="A377" s="201">
        <v>2210108</v>
      </c>
      <c r="B377" s="202" t="s">
        <v>384</v>
      </c>
      <c r="C377" s="200">
        <v>300</v>
      </c>
    </row>
    <row r="378" spans="1:3" s="193" customFormat="1" ht="24" customHeight="1">
      <c r="A378" s="201">
        <v>2210111</v>
      </c>
      <c r="B378" s="202" t="s">
        <v>385</v>
      </c>
      <c r="C378" s="200">
        <v>120</v>
      </c>
    </row>
    <row r="379" spans="1:3" s="193" customFormat="1" ht="24" customHeight="1">
      <c r="A379" s="201">
        <v>22102</v>
      </c>
      <c r="B379" s="208" t="s">
        <v>386</v>
      </c>
      <c r="C379" s="200">
        <v>8159.4791210000003</v>
      </c>
    </row>
    <row r="380" spans="1:3" s="193" customFormat="1" ht="24" customHeight="1">
      <c r="A380" s="201">
        <v>2210201</v>
      </c>
      <c r="B380" s="202" t="s">
        <v>387</v>
      </c>
      <c r="C380" s="200">
        <v>8159.4791210000003</v>
      </c>
    </row>
    <row r="381" spans="1:3" s="193" customFormat="1" ht="24" customHeight="1">
      <c r="A381" s="147">
        <v>222</v>
      </c>
      <c r="B381" s="147" t="s">
        <v>388</v>
      </c>
      <c r="C381" s="200">
        <f>C382+C384</f>
        <v>1318.9534000000001</v>
      </c>
    </row>
    <row r="382" spans="1:3" s="193" customFormat="1" ht="24" customHeight="1">
      <c r="A382" s="149">
        <v>22201</v>
      </c>
      <c r="B382" s="147" t="s">
        <v>389</v>
      </c>
      <c r="C382" s="200">
        <v>606.20000000000005</v>
      </c>
    </row>
    <row r="383" spans="1:3" s="193" customFormat="1" ht="24" customHeight="1">
      <c r="A383" s="201">
        <v>2220112</v>
      </c>
      <c r="B383" s="202" t="s">
        <v>390</v>
      </c>
      <c r="C383" s="200">
        <v>606.20000000000005</v>
      </c>
    </row>
    <row r="384" spans="1:3" s="193" customFormat="1" ht="24" customHeight="1">
      <c r="A384" s="149">
        <v>22204</v>
      </c>
      <c r="B384" s="147" t="s">
        <v>391</v>
      </c>
      <c r="C384" s="200">
        <v>712.75340000000006</v>
      </c>
    </row>
    <row r="385" spans="1:3" s="193" customFormat="1" ht="24" customHeight="1">
      <c r="A385" s="201">
        <v>2220401</v>
      </c>
      <c r="B385" s="202" t="s">
        <v>392</v>
      </c>
      <c r="C385" s="200">
        <v>477.92759999999998</v>
      </c>
    </row>
    <row r="386" spans="1:3" s="193" customFormat="1" ht="24" customHeight="1">
      <c r="A386" s="201">
        <v>2220402</v>
      </c>
      <c r="B386" s="202" t="s">
        <v>393</v>
      </c>
      <c r="C386" s="200">
        <v>146.2653</v>
      </c>
    </row>
    <row r="387" spans="1:3" s="193" customFormat="1" ht="24" customHeight="1">
      <c r="A387" s="201">
        <v>2220499</v>
      </c>
      <c r="B387" s="202" t="s">
        <v>394</v>
      </c>
      <c r="C387" s="200">
        <v>88.560500000000005</v>
      </c>
    </row>
    <row r="388" spans="1:3" s="193" customFormat="1" ht="24" customHeight="1">
      <c r="A388" s="147">
        <v>224</v>
      </c>
      <c r="B388" s="147" t="s">
        <v>395</v>
      </c>
      <c r="C388" s="200">
        <f>C389+C396+C399</f>
        <v>2041.2683870000001</v>
      </c>
    </row>
    <row r="389" spans="1:3" s="193" customFormat="1" ht="24" customHeight="1">
      <c r="A389" s="149">
        <v>22401</v>
      </c>
      <c r="B389" s="147" t="s">
        <v>396</v>
      </c>
      <c r="C389" s="200">
        <v>1192.0183870000001</v>
      </c>
    </row>
    <row r="390" spans="1:3" s="193" customFormat="1" ht="24" customHeight="1">
      <c r="A390" s="149">
        <v>2240101</v>
      </c>
      <c r="B390" s="149" t="s">
        <v>86</v>
      </c>
      <c r="C390" s="200">
        <v>547.31838700000003</v>
      </c>
    </row>
    <row r="391" spans="1:3" s="193" customFormat="1" ht="24" customHeight="1">
      <c r="A391" s="201">
        <v>2240102</v>
      </c>
      <c r="B391" s="202" t="s">
        <v>87</v>
      </c>
      <c r="C391" s="200">
        <v>5.2</v>
      </c>
    </row>
    <row r="392" spans="1:3" s="193" customFormat="1" ht="24" customHeight="1">
      <c r="A392" s="149">
        <v>2240104</v>
      </c>
      <c r="B392" s="149" t="s">
        <v>397</v>
      </c>
      <c r="C392" s="200">
        <v>260</v>
      </c>
    </row>
    <row r="393" spans="1:3" s="193" customFormat="1" ht="24" customHeight="1">
      <c r="A393" s="201">
        <v>2240106</v>
      </c>
      <c r="B393" s="202" t="s">
        <v>398</v>
      </c>
      <c r="C393" s="200">
        <v>235</v>
      </c>
    </row>
    <row r="394" spans="1:3" s="193" customFormat="1" ht="24" customHeight="1">
      <c r="A394" s="201">
        <v>2240150</v>
      </c>
      <c r="B394" s="202" t="s">
        <v>399</v>
      </c>
      <c r="C394" s="200">
        <v>9.5</v>
      </c>
    </row>
    <row r="395" spans="1:3" s="193" customFormat="1" ht="24" customHeight="1">
      <c r="A395" s="201">
        <v>2240199</v>
      </c>
      <c r="B395" s="202" t="s">
        <v>400</v>
      </c>
      <c r="C395" s="200">
        <v>135</v>
      </c>
    </row>
    <row r="396" spans="1:3" s="193" customFormat="1" ht="24" customHeight="1">
      <c r="A396" s="149">
        <v>22402</v>
      </c>
      <c r="B396" s="147" t="s">
        <v>401</v>
      </c>
      <c r="C396" s="200">
        <v>830.25</v>
      </c>
    </row>
    <row r="397" spans="1:3" s="193" customFormat="1" ht="24" customHeight="1">
      <c r="A397" s="149">
        <v>2240201</v>
      </c>
      <c r="B397" s="149" t="s">
        <v>86</v>
      </c>
      <c r="C397" s="200">
        <v>742.95</v>
      </c>
    </row>
    <row r="398" spans="1:3" s="193" customFormat="1" ht="24" customHeight="1">
      <c r="A398" s="201">
        <v>2240204</v>
      </c>
      <c r="B398" s="202" t="s">
        <v>402</v>
      </c>
      <c r="C398" s="200">
        <v>87.3</v>
      </c>
    </row>
    <row r="399" spans="1:3" s="193" customFormat="1" ht="24" customHeight="1">
      <c r="A399" s="149">
        <v>22406</v>
      </c>
      <c r="B399" s="147" t="s">
        <v>403</v>
      </c>
      <c r="C399" s="200">
        <v>19</v>
      </c>
    </row>
    <row r="400" spans="1:3" s="193" customFormat="1" ht="24" customHeight="1">
      <c r="A400" s="149">
        <v>2240601</v>
      </c>
      <c r="B400" s="149" t="s">
        <v>404</v>
      </c>
      <c r="C400" s="200">
        <v>19</v>
      </c>
    </row>
    <row r="401" spans="1:3" s="193" customFormat="1" ht="24" customHeight="1">
      <c r="A401" s="147">
        <v>227</v>
      </c>
      <c r="B401" s="147" t="s">
        <v>405</v>
      </c>
      <c r="C401" s="200">
        <v>6000</v>
      </c>
    </row>
    <row r="402" spans="1:3" s="193" customFormat="1" ht="24" customHeight="1">
      <c r="A402" s="147">
        <v>232</v>
      </c>
      <c r="B402" s="147" t="s">
        <v>406</v>
      </c>
      <c r="C402" s="200">
        <v>17800</v>
      </c>
    </row>
    <row r="403" spans="1:3" s="193" customFormat="1" ht="24" customHeight="1">
      <c r="A403" s="149">
        <v>23203</v>
      </c>
      <c r="B403" s="149" t="s">
        <v>407</v>
      </c>
      <c r="C403" s="200">
        <v>17800</v>
      </c>
    </row>
    <row r="404" spans="1:3" s="193" customFormat="1" ht="24" customHeight="1">
      <c r="A404" s="149">
        <v>2320301</v>
      </c>
      <c r="B404" s="149" t="s">
        <v>408</v>
      </c>
      <c r="C404" s="200">
        <v>17800</v>
      </c>
    </row>
    <row r="405" spans="1:3" s="193" customFormat="1" ht="24" customHeight="1">
      <c r="A405" s="209"/>
      <c r="B405" s="210"/>
      <c r="C405" s="211"/>
    </row>
  </sheetData>
  <autoFilter ref="A3:IV412"/>
  <mergeCells count="2">
    <mergeCell ref="A1:C1"/>
    <mergeCell ref="A2:C2"/>
  </mergeCells>
  <phoneticPr fontId="23" type="noConversion"/>
  <printOptions horizontalCentered="1"/>
  <pageMargins left="0.47222222222222221" right="0.47222222222222221" top="0.47222222222222221" bottom="0.47222222222222221" header="0.39305555555555555" footer="0.31458333333333333"/>
  <pageSetup paperSize="9" orientation="portrait" verticalDpi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C54"/>
  <sheetViews>
    <sheetView topLeftCell="A7" zoomScaleSheetLayoutView="100" workbookViewId="0">
      <selection activeCell="B7" sqref="B1:B1048576"/>
    </sheetView>
  </sheetViews>
  <sheetFormatPr defaultRowHeight="13.5"/>
  <cols>
    <col min="1" max="1" width="15.625" style="181" customWidth="1"/>
    <col min="2" max="2" width="48.625" style="181" customWidth="1"/>
    <col min="3" max="3" width="20.625" style="185" customWidth="1"/>
    <col min="4" max="4" width="10.375" style="181" bestFit="1" customWidth="1"/>
    <col min="5" max="16384" width="9" style="181"/>
  </cols>
  <sheetData>
    <row r="1" spans="1:3" ht="36" customHeight="1">
      <c r="A1" s="258" t="s">
        <v>409</v>
      </c>
      <c r="B1" s="258"/>
      <c r="C1" s="259"/>
    </row>
    <row r="2" spans="1:3" s="182" customFormat="1" ht="24" customHeight="1">
      <c r="A2" s="256" t="s">
        <v>25</v>
      </c>
      <c r="B2" s="256"/>
      <c r="C2" s="257"/>
    </row>
    <row r="3" spans="1:3" s="182" customFormat="1" ht="24" customHeight="1">
      <c r="A3" s="186" t="s">
        <v>410</v>
      </c>
      <c r="B3" s="186" t="s">
        <v>81</v>
      </c>
      <c r="C3" s="122" t="s">
        <v>82</v>
      </c>
    </row>
    <row r="4" spans="1:3" s="183" customFormat="1" ht="24" customHeight="1">
      <c r="A4" s="187"/>
      <c r="B4" s="188" t="s">
        <v>411</v>
      </c>
      <c r="C4" s="77">
        <f>C5+C10+C20+C23</f>
        <v>173072</v>
      </c>
    </row>
    <row r="5" spans="1:3" s="182" customFormat="1" ht="24" customHeight="1">
      <c r="A5" s="187">
        <v>501</v>
      </c>
      <c r="B5" s="187" t="s">
        <v>412</v>
      </c>
      <c r="C5" s="77">
        <f>SUM(C6:C9)</f>
        <v>154288</v>
      </c>
    </row>
    <row r="6" spans="1:3" s="182" customFormat="1" ht="24" customHeight="1">
      <c r="A6" s="189" t="s">
        <v>413</v>
      </c>
      <c r="B6" s="189" t="s">
        <v>414</v>
      </c>
      <c r="C6" s="30">
        <v>112639</v>
      </c>
    </row>
    <row r="7" spans="1:3" s="182" customFormat="1" ht="24" customHeight="1">
      <c r="A7" s="189" t="s">
        <v>415</v>
      </c>
      <c r="B7" s="189" t="s">
        <v>416</v>
      </c>
      <c r="C7" s="30">
        <v>25895</v>
      </c>
    </row>
    <row r="8" spans="1:3" s="182" customFormat="1" ht="24" customHeight="1">
      <c r="A8" s="189" t="s">
        <v>417</v>
      </c>
      <c r="B8" s="189" t="s">
        <v>418</v>
      </c>
      <c r="C8" s="30">
        <v>12811</v>
      </c>
    </row>
    <row r="9" spans="1:3" s="182" customFormat="1" ht="24" customHeight="1">
      <c r="A9" s="189" t="s">
        <v>419</v>
      </c>
      <c r="B9" s="189" t="s">
        <v>420</v>
      </c>
      <c r="C9" s="30">
        <v>2943</v>
      </c>
    </row>
    <row r="10" spans="1:3" s="182" customFormat="1" ht="24" customHeight="1">
      <c r="A10" s="187">
        <v>502</v>
      </c>
      <c r="B10" s="187" t="s">
        <v>421</v>
      </c>
      <c r="C10" s="77">
        <f>SUM(C11:C19)</f>
        <v>12127</v>
      </c>
    </row>
    <row r="11" spans="1:3" s="182" customFormat="1" ht="24" customHeight="1">
      <c r="A11" s="189" t="s">
        <v>422</v>
      </c>
      <c r="B11" s="189" t="s">
        <v>423</v>
      </c>
      <c r="C11" s="30">
        <v>9990</v>
      </c>
    </row>
    <row r="12" spans="1:3" s="182" customFormat="1" ht="24" customHeight="1">
      <c r="A12" s="189" t="s">
        <v>424</v>
      </c>
      <c r="B12" s="189" t="s">
        <v>425</v>
      </c>
      <c r="C12" s="30">
        <v>75</v>
      </c>
    </row>
    <row r="13" spans="1:3" s="182" customFormat="1" ht="24" customHeight="1">
      <c r="A13" s="189" t="s">
        <v>426</v>
      </c>
      <c r="B13" s="189" t="s">
        <v>427</v>
      </c>
      <c r="C13" s="30">
        <v>81</v>
      </c>
    </row>
    <row r="14" spans="1:3" s="182" customFormat="1" ht="24" customHeight="1">
      <c r="A14" s="189" t="s">
        <v>428</v>
      </c>
      <c r="B14" s="189" t="s">
        <v>429</v>
      </c>
      <c r="C14" s="30">
        <v>24</v>
      </c>
    </row>
    <row r="15" spans="1:3" s="182" customFormat="1" ht="24" customHeight="1">
      <c r="A15" s="189" t="s">
        <v>430</v>
      </c>
      <c r="B15" s="189" t="s">
        <v>431</v>
      </c>
      <c r="C15" s="30">
        <v>237</v>
      </c>
    </row>
    <row r="16" spans="1:3" s="182" customFormat="1" ht="24" customHeight="1">
      <c r="A16" s="189" t="s">
        <v>432</v>
      </c>
      <c r="B16" s="189" t="s">
        <v>433</v>
      </c>
      <c r="C16" s="30">
        <v>44</v>
      </c>
    </row>
    <row r="17" spans="1:3" s="182" customFormat="1" ht="24" customHeight="1">
      <c r="A17" s="189" t="s">
        <v>434</v>
      </c>
      <c r="B17" s="189" t="s">
        <v>435</v>
      </c>
      <c r="C17" s="30">
        <v>616</v>
      </c>
    </row>
    <row r="18" spans="1:3" s="182" customFormat="1" ht="24" customHeight="1">
      <c r="A18" s="189" t="s">
        <v>436</v>
      </c>
      <c r="B18" s="189" t="s">
        <v>437</v>
      </c>
      <c r="C18" s="30">
        <v>320</v>
      </c>
    </row>
    <row r="19" spans="1:3" s="182" customFormat="1" ht="24" customHeight="1">
      <c r="A19" s="189" t="s">
        <v>438</v>
      </c>
      <c r="B19" s="189" t="s">
        <v>439</v>
      </c>
      <c r="C19" s="30">
        <v>740</v>
      </c>
    </row>
    <row r="20" spans="1:3" s="182" customFormat="1" ht="24" customHeight="1">
      <c r="A20" s="187">
        <v>505</v>
      </c>
      <c r="B20" s="187" t="s">
        <v>440</v>
      </c>
      <c r="C20" s="77">
        <f>SUM(C21:C22)</f>
        <v>5616</v>
      </c>
    </row>
    <row r="21" spans="1:3" s="182" customFormat="1" ht="24" customHeight="1">
      <c r="A21" s="189" t="s">
        <v>441</v>
      </c>
      <c r="B21" s="189" t="s">
        <v>442</v>
      </c>
      <c r="C21" s="30">
        <v>5196</v>
      </c>
    </row>
    <row r="22" spans="1:3" s="182" customFormat="1" ht="24" customHeight="1">
      <c r="A22" s="189" t="s">
        <v>443</v>
      </c>
      <c r="B22" s="189" t="s">
        <v>444</v>
      </c>
      <c r="C22" s="30">
        <v>420</v>
      </c>
    </row>
    <row r="23" spans="1:3" s="182" customFormat="1" ht="24" customHeight="1">
      <c r="A23" s="187">
        <v>509</v>
      </c>
      <c r="B23" s="187" t="s">
        <v>445</v>
      </c>
      <c r="C23" s="77">
        <f>SUM(C24:C28)</f>
        <v>1041</v>
      </c>
    </row>
    <row r="24" spans="1:3" s="182" customFormat="1" ht="24" customHeight="1">
      <c r="A24" s="189" t="s">
        <v>446</v>
      </c>
      <c r="B24" s="189" t="s">
        <v>447</v>
      </c>
      <c r="C24" s="30">
        <v>1041</v>
      </c>
    </row>
    <row r="25" spans="1:3" s="182" customFormat="1" ht="24" customHeight="1">
      <c r="A25" s="189" t="s">
        <v>448</v>
      </c>
      <c r="B25" s="189" t="s">
        <v>449</v>
      </c>
      <c r="C25" s="30"/>
    </row>
    <row r="26" spans="1:3" s="182" customFormat="1" ht="24" customHeight="1">
      <c r="A26" s="189" t="s">
        <v>450</v>
      </c>
      <c r="B26" s="189" t="s">
        <v>451</v>
      </c>
      <c r="C26" s="30"/>
    </row>
    <row r="27" spans="1:3" s="182" customFormat="1" ht="24" customHeight="1">
      <c r="A27" s="189" t="s">
        <v>452</v>
      </c>
      <c r="B27" s="189" t="s">
        <v>453</v>
      </c>
      <c r="C27" s="30"/>
    </row>
    <row r="28" spans="1:3" s="182" customFormat="1" ht="24" customHeight="1">
      <c r="A28" s="189" t="s">
        <v>454</v>
      </c>
      <c r="B28" s="189" t="s">
        <v>455</v>
      </c>
      <c r="C28" s="30"/>
    </row>
    <row r="29" spans="1:3" ht="20.25" customHeight="1">
      <c r="A29" s="190"/>
    </row>
    <row r="30" spans="1:3" ht="20.25" customHeight="1"/>
    <row r="31" spans="1:3" ht="20.25" customHeight="1"/>
    <row r="32" spans="1:3" ht="20.25" customHeight="1">
      <c r="A32" s="190"/>
    </row>
    <row r="33" spans="1:3" s="184" customFormat="1" ht="20.25" customHeight="1">
      <c r="A33" s="190"/>
      <c r="C33" s="191"/>
    </row>
    <row r="34" spans="1:3" s="184" customFormat="1" ht="20.25" customHeight="1">
      <c r="A34" s="190"/>
      <c r="C34" s="191"/>
    </row>
    <row r="35" spans="1:3" ht="20.25" customHeight="1">
      <c r="A35" s="190"/>
    </row>
    <row r="36" spans="1:3" ht="20.25" customHeight="1">
      <c r="A36" s="190"/>
    </row>
    <row r="37" spans="1:3" ht="20.25" customHeight="1">
      <c r="A37" s="190"/>
    </row>
    <row r="38" spans="1:3" ht="20.25" customHeight="1">
      <c r="A38" s="190"/>
    </row>
    <row r="39" spans="1:3" ht="20.25" customHeight="1">
      <c r="A39" s="190"/>
    </row>
    <row r="40" spans="1:3" ht="20.25" customHeight="1">
      <c r="A40" s="190"/>
    </row>
    <row r="41" spans="1:3" ht="21" customHeight="1">
      <c r="A41" s="190"/>
    </row>
    <row r="42" spans="1:3" ht="21" customHeight="1">
      <c r="A42" s="190"/>
    </row>
    <row r="43" spans="1:3" ht="21" customHeight="1">
      <c r="A43" s="190"/>
    </row>
    <row r="44" spans="1:3" ht="21" customHeight="1">
      <c r="A44" s="190"/>
    </row>
    <row r="45" spans="1:3" ht="21" customHeight="1">
      <c r="A45" s="190"/>
    </row>
    <row r="46" spans="1:3" ht="21" customHeight="1">
      <c r="A46" s="190"/>
    </row>
    <row r="47" spans="1:3" ht="21" customHeight="1">
      <c r="A47" s="190"/>
    </row>
    <row r="48" spans="1:3" ht="21" customHeight="1">
      <c r="A48" s="190"/>
    </row>
    <row r="49" spans="1:1" ht="21" customHeight="1">
      <c r="A49" s="190"/>
    </row>
    <row r="50" spans="1:1" ht="21" customHeight="1">
      <c r="A50" s="190"/>
    </row>
    <row r="51" spans="1:1" ht="21" customHeight="1">
      <c r="A51" s="190"/>
    </row>
    <row r="52" spans="1:1" ht="21" customHeight="1">
      <c r="A52" s="190"/>
    </row>
    <row r="53" spans="1:1" ht="21" customHeight="1">
      <c r="A53" s="190"/>
    </row>
    <row r="54" spans="1:1" ht="21" customHeight="1">
      <c r="A54" s="190"/>
    </row>
  </sheetData>
  <mergeCells count="2">
    <mergeCell ref="A1:C1"/>
    <mergeCell ref="A2:C2"/>
  </mergeCells>
  <phoneticPr fontId="23" type="noConversion"/>
  <printOptions horizontalCentered="1"/>
  <pageMargins left="0.47222222222222221" right="0.47222222222222221" top="0.47222222222222221" bottom="0.47222222222222221" header="0.39305555555555555" footer="0.39305555555555555"/>
  <pageSetup paperSize="9" orientation="portrait" verticalDpi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5"/>
  <sheetViews>
    <sheetView topLeftCell="A4" zoomScaleSheetLayoutView="100" workbookViewId="0">
      <selection activeCell="C7" sqref="A1:D33"/>
    </sheetView>
  </sheetViews>
  <sheetFormatPr defaultColWidth="9.125" defaultRowHeight="14.25"/>
  <cols>
    <col min="1" max="1" width="38.625" style="157" customWidth="1"/>
    <col min="2" max="2" width="12.625" style="158" customWidth="1"/>
    <col min="3" max="3" width="38.625" style="157" customWidth="1"/>
    <col min="4" max="4" width="12.625" style="143" customWidth="1"/>
    <col min="5" max="246" width="9.125" style="143" customWidth="1"/>
    <col min="247" max="16384" width="9.125" style="101"/>
  </cols>
  <sheetData>
    <row r="1" spans="1:256" s="143" customFormat="1" ht="36" customHeight="1">
      <c r="A1" s="260" t="s">
        <v>456</v>
      </c>
      <c r="B1" s="261"/>
      <c r="C1" s="260"/>
      <c r="D1" s="261"/>
      <c r="IM1" s="101"/>
      <c r="IN1" s="101"/>
      <c r="IO1" s="101"/>
      <c r="IP1" s="101"/>
      <c r="IQ1" s="101"/>
      <c r="IR1" s="101"/>
      <c r="IS1" s="101"/>
      <c r="IT1" s="101"/>
      <c r="IU1" s="101"/>
      <c r="IV1" s="101"/>
    </row>
    <row r="2" spans="1:256" s="143" customFormat="1" ht="24" customHeight="1">
      <c r="A2" s="262" t="s">
        <v>25</v>
      </c>
      <c r="B2" s="263"/>
      <c r="C2" s="262"/>
      <c r="D2" s="264"/>
      <c r="IM2" s="101"/>
      <c r="IN2" s="101"/>
      <c r="IO2" s="101"/>
      <c r="IP2" s="101"/>
      <c r="IQ2" s="101"/>
      <c r="IR2" s="101"/>
      <c r="IS2" s="101"/>
      <c r="IT2" s="101"/>
      <c r="IU2" s="101"/>
      <c r="IV2" s="101"/>
    </row>
    <row r="3" spans="1:256" s="155" customFormat="1" ht="24" customHeight="1">
      <c r="A3" s="159" t="s">
        <v>457</v>
      </c>
      <c r="B3" s="146" t="s">
        <v>458</v>
      </c>
      <c r="C3" s="159" t="s">
        <v>457</v>
      </c>
      <c r="D3" s="134" t="s">
        <v>458</v>
      </c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0"/>
      <c r="CT3" s="160"/>
      <c r="CU3" s="160"/>
      <c r="CV3" s="160"/>
      <c r="CW3" s="160"/>
      <c r="CX3" s="160"/>
      <c r="CY3" s="160"/>
      <c r="CZ3" s="160"/>
      <c r="DA3" s="160"/>
      <c r="DB3" s="160"/>
      <c r="DC3" s="160"/>
      <c r="DD3" s="160"/>
      <c r="DE3" s="160"/>
      <c r="DF3" s="160"/>
      <c r="DG3" s="160"/>
      <c r="DH3" s="160"/>
      <c r="DI3" s="160"/>
      <c r="DJ3" s="160"/>
      <c r="DK3" s="160"/>
      <c r="DL3" s="160"/>
      <c r="DM3" s="160"/>
      <c r="DN3" s="160"/>
      <c r="DO3" s="160"/>
      <c r="DP3" s="160"/>
      <c r="DQ3" s="160"/>
      <c r="DR3" s="160"/>
      <c r="DS3" s="160"/>
      <c r="DT3" s="160"/>
      <c r="DU3" s="160"/>
      <c r="DV3" s="160"/>
      <c r="DW3" s="160"/>
      <c r="DX3" s="160"/>
      <c r="DY3" s="160"/>
      <c r="DZ3" s="160"/>
      <c r="EA3" s="160"/>
      <c r="EB3" s="160"/>
      <c r="EC3" s="160"/>
      <c r="ED3" s="160"/>
      <c r="EE3" s="160"/>
      <c r="EF3" s="160"/>
      <c r="EG3" s="160"/>
      <c r="EH3" s="160"/>
      <c r="EI3" s="160"/>
      <c r="EJ3" s="160"/>
      <c r="EK3" s="160"/>
      <c r="EL3" s="160"/>
      <c r="EM3" s="160"/>
      <c r="EN3" s="160"/>
      <c r="EO3" s="160"/>
      <c r="EP3" s="160"/>
      <c r="EQ3" s="160"/>
      <c r="ER3" s="160"/>
      <c r="ES3" s="160"/>
      <c r="ET3" s="160"/>
      <c r="EU3" s="160"/>
      <c r="EV3" s="160"/>
      <c r="EW3" s="160"/>
      <c r="EX3" s="160"/>
      <c r="EY3" s="160"/>
      <c r="EZ3" s="160"/>
      <c r="FA3" s="160"/>
      <c r="FB3" s="160"/>
      <c r="FC3" s="160"/>
      <c r="FD3" s="160"/>
      <c r="FE3" s="160"/>
      <c r="FF3" s="160"/>
      <c r="FG3" s="160"/>
      <c r="FH3" s="160"/>
      <c r="FI3" s="160"/>
      <c r="FJ3" s="160"/>
      <c r="FK3" s="160"/>
      <c r="FL3" s="160"/>
      <c r="FM3" s="160"/>
      <c r="FN3" s="160"/>
      <c r="FO3" s="160"/>
      <c r="FP3" s="160"/>
      <c r="FQ3" s="160"/>
      <c r="FR3" s="160"/>
      <c r="FS3" s="160"/>
      <c r="FT3" s="160"/>
      <c r="FU3" s="160"/>
      <c r="FV3" s="160"/>
      <c r="FW3" s="160"/>
      <c r="FX3" s="160"/>
      <c r="FY3" s="160"/>
      <c r="FZ3" s="160"/>
      <c r="GA3" s="160"/>
      <c r="GB3" s="160"/>
      <c r="GC3" s="160"/>
      <c r="GD3" s="160"/>
      <c r="GE3" s="160"/>
      <c r="GF3" s="160"/>
      <c r="GG3" s="160"/>
      <c r="GH3" s="160"/>
      <c r="GI3" s="160"/>
      <c r="GJ3" s="160"/>
      <c r="GK3" s="160"/>
      <c r="GL3" s="160"/>
      <c r="GM3" s="160"/>
      <c r="GN3" s="160"/>
      <c r="GO3" s="160"/>
      <c r="GP3" s="160"/>
      <c r="GQ3" s="160"/>
      <c r="GR3" s="160"/>
      <c r="GS3" s="160"/>
      <c r="GT3" s="160"/>
      <c r="GU3" s="160"/>
      <c r="GV3" s="160"/>
      <c r="GW3" s="160"/>
      <c r="GX3" s="160"/>
      <c r="GY3" s="160"/>
      <c r="GZ3" s="160"/>
      <c r="HA3" s="160"/>
      <c r="HB3" s="160"/>
      <c r="HC3" s="160"/>
      <c r="HD3" s="160"/>
      <c r="HE3" s="160"/>
      <c r="HF3" s="160"/>
      <c r="HG3" s="160"/>
      <c r="HH3" s="160"/>
      <c r="HI3" s="160"/>
      <c r="HJ3" s="160"/>
      <c r="HK3" s="160"/>
      <c r="HL3" s="160"/>
      <c r="HM3" s="160"/>
      <c r="HN3" s="160"/>
      <c r="HO3" s="160"/>
      <c r="HP3" s="160"/>
      <c r="HQ3" s="160"/>
      <c r="HR3" s="160"/>
      <c r="HS3" s="160"/>
      <c r="HT3" s="160"/>
      <c r="HU3" s="160"/>
      <c r="HV3" s="160"/>
      <c r="HW3" s="160"/>
      <c r="HX3" s="160"/>
      <c r="HY3" s="160"/>
      <c r="HZ3" s="160"/>
      <c r="IA3" s="160"/>
      <c r="IB3" s="160"/>
      <c r="IC3" s="160"/>
      <c r="ID3" s="160"/>
      <c r="IE3" s="160"/>
      <c r="IF3" s="160"/>
      <c r="IG3" s="160"/>
      <c r="IH3" s="160"/>
      <c r="II3" s="160"/>
      <c r="IJ3" s="160"/>
      <c r="IK3" s="160"/>
      <c r="IL3" s="160"/>
      <c r="IM3" s="105"/>
      <c r="IN3" s="105"/>
      <c r="IO3" s="105"/>
      <c r="IP3" s="105"/>
      <c r="IQ3" s="105"/>
      <c r="IR3" s="105"/>
      <c r="IS3" s="105"/>
      <c r="IT3" s="105"/>
      <c r="IU3" s="105"/>
      <c r="IV3" s="105"/>
    </row>
    <row r="4" spans="1:256" s="156" customFormat="1" ht="24" customHeight="1">
      <c r="A4" s="152" t="s">
        <v>459</v>
      </c>
      <c r="B4" s="161">
        <v>130000</v>
      </c>
      <c r="C4" s="152" t="s">
        <v>460</v>
      </c>
      <c r="D4" s="161">
        <v>495312.66</v>
      </c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  <c r="AY4" s="162"/>
      <c r="AZ4" s="162"/>
      <c r="BA4" s="162"/>
      <c r="BB4" s="162"/>
      <c r="BC4" s="162"/>
      <c r="BD4" s="162"/>
      <c r="BE4" s="162"/>
      <c r="BF4" s="162"/>
      <c r="BG4" s="162"/>
      <c r="BH4" s="162"/>
      <c r="BI4" s="162"/>
      <c r="BJ4" s="162"/>
      <c r="BK4" s="162"/>
      <c r="BL4" s="162"/>
      <c r="BM4" s="162"/>
      <c r="BN4" s="162"/>
      <c r="BO4" s="162"/>
      <c r="BP4" s="162"/>
      <c r="BQ4" s="162"/>
      <c r="BR4" s="162"/>
      <c r="BS4" s="162"/>
      <c r="BT4" s="162"/>
      <c r="BU4" s="162"/>
      <c r="BV4" s="162"/>
      <c r="BW4" s="162"/>
      <c r="BX4" s="162"/>
      <c r="BY4" s="162"/>
      <c r="BZ4" s="162"/>
      <c r="CA4" s="162"/>
      <c r="CB4" s="162"/>
      <c r="CC4" s="162"/>
      <c r="CD4" s="162"/>
      <c r="CE4" s="162"/>
      <c r="CF4" s="162"/>
      <c r="CG4" s="162"/>
      <c r="CH4" s="162"/>
      <c r="CI4" s="162"/>
      <c r="CJ4" s="162"/>
      <c r="CK4" s="162"/>
      <c r="CL4" s="162"/>
      <c r="CM4" s="162"/>
      <c r="CN4" s="162"/>
      <c r="CO4" s="162"/>
      <c r="CP4" s="162"/>
      <c r="CQ4" s="162"/>
      <c r="CR4" s="162"/>
      <c r="CS4" s="162"/>
      <c r="CT4" s="162"/>
      <c r="CU4" s="162"/>
      <c r="CV4" s="162"/>
      <c r="CW4" s="162"/>
      <c r="CX4" s="162"/>
      <c r="CY4" s="162"/>
      <c r="CZ4" s="162"/>
      <c r="DA4" s="162"/>
      <c r="DB4" s="162"/>
      <c r="DC4" s="162"/>
      <c r="DD4" s="162"/>
      <c r="DE4" s="162"/>
      <c r="DF4" s="162"/>
      <c r="DG4" s="162"/>
      <c r="DH4" s="162"/>
      <c r="DI4" s="162"/>
      <c r="DJ4" s="162"/>
      <c r="DK4" s="162"/>
      <c r="DL4" s="162"/>
      <c r="DM4" s="162"/>
      <c r="DN4" s="162"/>
      <c r="DO4" s="162"/>
      <c r="DP4" s="162"/>
      <c r="DQ4" s="162"/>
      <c r="DR4" s="162"/>
      <c r="DS4" s="162"/>
      <c r="DT4" s="162"/>
      <c r="DU4" s="162"/>
      <c r="DV4" s="162"/>
      <c r="DW4" s="162"/>
      <c r="DX4" s="162"/>
      <c r="DY4" s="162"/>
      <c r="DZ4" s="162"/>
      <c r="EA4" s="162"/>
      <c r="EB4" s="162"/>
      <c r="EC4" s="162"/>
      <c r="ED4" s="162"/>
      <c r="EE4" s="162"/>
      <c r="EF4" s="162"/>
      <c r="EG4" s="162"/>
      <c r="EH4" s="162"/>
      <c r="EI4" s="162"/>
      <c r="EJ4" s="162"/>
      <c r="EK4" s="162"/>
      <c r="EL4" s="162"/>
      <c r="EM4" s="162"/>
      <c r="EN4" s="162"/>
      <c r="EO4" s="162"/>
      <c r="EP4" s="162"/>
      <c r="EQ4" s="162"/>
      <c r="ER4" s="162"/>
      <c r="ES4" s="162"/>
      <c r="ET4" s="162"/>
      <c r="EU4" s="162"/>
      <c r="EV4" s="162"/>
      <c r="EW4" s="162"/>
      <c r="EX4" s="162"/>
      <c r="EY4" s="162"/>
      <c r="EZ4" s="162"/>
      <c r="FA4" s="162"/>
      <c r="FB4" s="162"/>
      <c r="FC4" s="162"/>
      <c r="FD4" s="162"/>
      <c r="FE4" s="162"/>
      <c r="FF4" s="162"/>
      <c r="FG4" s="162"/>
      <c r="FH4" s="162"/>
      <c r="FI4" s="162"/>
      <c r="FJ4" s="162"/>
      <c r="FK4" s="162"/>
      <c r="FL4" s="162"/>
      <c r="FM4" s="162"/>
      <c r="FN4" s="162"/>
      <c r="FO4" s="162"/>
      <c r="FP4" s="162"/>
      <c r="FQ4" s="162"/>
      <c r="FR4" s="162"/>
      <c r="FS4" s="162"/>
      <c r="FT4" s="162"/>
      <c r="FU4" s="162"/>
      <c r="FV4" s="162"/>
      <c r="FW4" s="162"/>
      <c r="FX4" s="162"/>
      <c r="FY4" s="162"/>
      <c r="FZ4" s="162"/>
      <c r="GA4" s="162"/>
      <c r="GB4" s="162"/>
      <c r="GC4" s="162"/>
      <c r="GD4" s="162"/>
      <c r="GE4" s="162"/>
      <c r="GF4" s="162"/>
      <c r="GG4" s="162"/>
      <c r="GH4" s="162"/>
      <c r="GI4" s="162"/>
      <c r="GJ4" s="162"/>
      <c r="GK4" s="162"/>
      <c r="GL4" s="162"/>
      <c r="GM4" s="162"/>
      <c r="GN4" s="162"/>
      <c r="GO4" s="162"/>
      <c r="GP4" s="162"/>
      <c r="GQ4" s="162"/>
      <c r="GR4" s="162"/>
      <c r="GS4" s="162"/>
      <c r="GT4" s="162"/>
      <c r="GU4" s="162"/>
      <c r="GV4" s="162"/>
      <c r="GW4" s="162"/>
      <c r="GX4" s="162"/>
      <c r="GY4" s="162"/>
      <c r="GZ4" s="162"/>
      <c r="HA4" s="162"/>
      <c r="HB4" s="162"/>
      <c r="HC4" s="162"/>
      <c r="HD4" s="162"/>
      <c r="HE4" s="162"/>
      <c r="HF4" s="162"/>
      <c r="HG4" s="162"/>
      <c r="HH4" s="162"/>
      <c r="HI4" s="162"/>
      <c r="HJ4" s="162"/>
      <c r="HK4" s="162"/>
      <c r="HL4" s="162"/>
      <c r="HM4" s="162"/>
      <c r="HN4" s="162"/>
      <c r="HO4" s="162"/>
      <c r="HP4" s="162"/>
      <c r="HQ4" s="162"/>
      <c r="HR4" s="162"/>
      <c r="HS4" s="162"/>
      <c r="HT4" s="162"/>
      <c r="HU4" s="162"/>
      <c r="HV4" s="162"/>
      <c r="HW4" s="162"/>
      <c r="HX4" s="162"/>
      <c r="HY4" s="162"/>
      <c r="HZ4" s="162"/>
      <c r="IA4" s="162"/>
      <c r="IB4" s="162"/>
      <c r="IC4" s="162"/>
      <c r="ID4" s="162"/>
      <c r="IE4" s="162"/>
      <c r="IF4" s="162"/>
      <c r="IG4" s="162"/>
      <c r="IH4" s="162"/>
      <c r="II4" s="162"/>
      <c r="IJ4" s="162"/>
      <c r="IK4" s="162"/>
      <c r="IL4" s="162"/>
    </row>
    <row r="5" spans="1:256" s="156" customFormat="1" ht="24" customHeight="1">
      <c r="A5" s="152" t="s">
        <v>461</v>
      </c>
      <c r="B5" s="163">
        <f>B6+B7+B19</f>
        <v>364813</v>
      </c>
      <c r="C5" s="150" t="s">
        <v>462</v>
      </c>
      <c r="D5" s="164">
        <v>17800</v>
      </c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  <c r="BF5" s="162"/>
      <c r="BG5" s="162"/>
      <c r="BH5" s="162"/>
      <c r="BI5" s="162"/>
      <c r="BJ5" s="162"/>
      <c r="BK5" s="162"/>
      <c r="BL5" s="162"/>
      <c r="BM5" s="162"/>
      <c r="BN5" s="162"/>
      <c r="BO5" s="162"/>
      <c r="BP5" s="162"/>
      <c r="BQ5" s="162"/>
      <c r="BR5" s="162"/>
      <c r="BS5" s="162"/>
      <c r="BT5" s="162"/>
      <c r="BU5" s="162"/>
      <c r="BV5" s="162"/>
      <c r="BW5" s="162"/>
      <c r="BX5" s="162"/>
      <c r="BY5" s="162"/>
      <c r="BZ5" s="162"/>
      <c r="CA5" s="162"/>
      <c r="CB5" s="162"/>
      <c r="CC5" s="162"/>
      <c r="CD5" s="162"/>
      <c r="CE5" s="162"/>
      <c r="CF5" s="162"/>
      <c r="CG5" s="162"/>
      <c r="CH5" s="162"/>
      <c r="CI5" s="162"/>
      <c r="CJ5" s="162"/>
      <c r="CK5" s="162"/>
      <c r="CL5" s="162"/>
      <c r="CM5" s="162"/>
      <c r="CN5" s="162"/>
      <c r="CO5" s="162"/>
      <c r="CP5" s="162"/>
      <c r="CQ5" s="162"/>
      <c r="CR5" s="162"/>
      <c r="CS5" s="162"/>
      <c r="CT5" s="162"/>
      <c r="CU5" s="162"/>
      <c r="CV5" s="162"/>
      <c r="CW5" s="162"/>
      <c r="CX5" s="162"/>
      <c r="CY5" s="162"/>
      <c r="CZ5" s="162"/>
      <c r="DA5" s="162"/>
      <c r="DB5" s="162"/>
      <c r="DC5" s="162"/>
      <c r="DD5" s="162"/>
      <c r="DE5" s="162"/>
      <c r="DF5" s="162"/>
      <c r="DG5" s="162"/>
      <c r="DH5" s="162"/>
      <c r="DI5" s="162"/>
      <c r="DJ5" s="162"/>
      <c r="DK5" s="162"/>
      <c r="DL5" s="162"/>
      <c r="DM5" s="162"/>
      <c r="DN5" s="162"/>
      <c r="DO5" s="162"/>
      <c r="DP5" s="162"/>
      <c r="DQ5" s="162"/>
      <c r="DR5" s="162"/>
      <c r="DS5" s="162"/>
      <c r="DT5" s="162"/>
      <c r="DU5" s="162"/>
      <c r="DV5" s="162"/>
      <c r="DW5" s="162"/>
      <c r="DX5" s="162"/>
      <c r="DY5" s="162"/>
      <c r="DZ5" s="162"/>
      <c r="EA5" s="162"/>
      <c r="EB5" s="162"/>
      <c r="EC5" s="162"/>
      <c r="ED5" s="162"/>
      <c r="EE5" s="162"/>
      <c r="EF5" s="162"/>
      <c r="EG5" s="162"/>
      <c r="EH5" s="162"/>
      <c r="EI5" s="162"/>
      <c r="EJ5" s="162"/>
      <c r="EK5" s="162"/>
      <c r="EL5" s="162"/>
      <c r="EM5" s="162"/>
      <c r="EN5" s="162"/>
      <c r="EO5" s="162"/>
      <c r="EP5" s="162"/>
      <c r="EQ5" s="162"/>
      <c r="ER5" s="162"/>
      <c r="ES5" s="162"/>
      <c r="ET5" s="162"/>
      <c r="EU5" s="162"/>
      <c r="EV5" s="162"/>
      <c r="EW5" s="162"/>
      <c r="EX5" s="162"/>
      <c r="EY5" s="162"/>
      <c r="EZ5" s="162"/>
      <c r="FA5" s="162"/>
      <c r="FB5" s="162"/>
      <c r="FC5" s="162"/>
      <c r="FD5" s="162"/>
      <c r="FE5" s="162"/>
      <c r="FF5" s="162"/>
      <c r="FG5" s="162"/>
      <c r="FH5" s="162"/>
      <c r="FI5" s="162"/>
      <c r="FJ5" s="162"/>
      <c r="FK5" s="162"/>
      <c r="FL5" s="162"/>
      <c r="FM5" s="162"/>
      <c r="FN5" s="162"/>
      <c r="FO5" s="162"/>
      <c r="FP5" s="162"/>
      <c r="FQ5" s="162"/>
      <c r="FR5" s="162"/>
      <c r="FS5" s="162"/>
      <c r="FT5" s="162"/>
      <c r="FU5" s="162"/>
      <c r="FV5" s="162"/>
      <c r="FW5" s="162"/>
      <c r="FX5" s="162"/>
      <c r="FY5" s="162"/>
      <c r="FZ5" s="162"/>
      <c r="GA5" s="162"/>
      <c r="GB5" s="162"/>
      <c r="GC5" s="162"/>
      <c r="GD5" s="162"/>
      <c r="GE5" s="162"/>
      <c r="GF5" s="162"/>
      <c r="GG5" s="162"/>
      <c r="GH5" s="162"/>
      <c r="GI5" s="162"/>
      <c r="GJ5" s="162"/>
      <c r="GK5" s="162"/>
      <c r="GL5" s="162"/>
      <c r="GM5" s="162"/>
      <c r="GN5" s="162"/>
      <c r="GO5" s="162"/>
      <c r="GP5" s="162"/>
      <c r="GQ5" s="162"/>
      <c r="GR5" s="162"/>
      <c r="GS5" s="162"/>
      <c r="GT5" s="162"/>
      <c r="GU5" s="162"/>
      <c r="GV5" s="162"/>
      <c r="GW5" s="162"/>
      <c r="GX5" s="162"/>
      <c r="GY5" s="162"/>
      <c r="GZ5" s="162"/>
      <c r="HA5" s="162"/>
      <c r="HB5" s="162"/>
      <c r="HC5" s="162"/>
      <c r="HD5" s="162"/>
      <c r="HE5" s="162"/>
      <c r="HF5" s="162"/>
      <c r="HG5" s="162"/>
      <c r="HH5" s="162"/>
      <c r="HI5" s="162"/>
      <c r="HJ5" s="162"/>
      <c r="HK5" s="162"/>
      <c r="HL5" s="162"/>
      <c r="HM5" s="162"/>
      <c r="HN5" s="162"/>
      <c r="HO5" s="162"/>
      <c r="HP5" s="162"/>
      <c r="HQ5" s="162"/>
      <c r="HR5" s="162"/>
      <c r="HS5" s="162"/>
      <c r="HT5" s="162"/>
      <c r="HU5" s="162"/>
      <c r="HV5" s="162"/>
      <c r="HW5" s="162"/>
      <c r="HX5" s="162"/>
      <c r="HY5" s="162"/>
      <c r="HZ5" s="162"/>
      <c r="IA5" s="162"/>
      <c r="IB5" s="162"/>
      <c r="IC5" s="162"/>
      <c r="ID5" s="162"/>
      <c r="IE5" s="162"/>
      <c r="IF5" s="162"/>
      <c r="IG5" s="162"/>
      <c r="IH5" s="162"/>
      <c r="II5" s="162"/>
      <c r="IJ5" s="162"/>
      <c r="IK5" s="162"/>
      <c r="IL5" s="162"/>
    </row>
    <row r="6" spans="1:256" s="156" customFormat="1" ht="24" customHeight="1">
      <c r="A6" s="152" t="s">
        <v>463</v>
      </c>
      <c r="B6" s="161">
        <v>15766</v>
      </c>
      <c r="C6" s="150"/>
      <c r="D6" s="165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162"/>
      <c r="AL6" s="162"/>
      <c r="AM6" s="162"/>
      <c r="AN6" s="162"/>
      <c r="AO6" s="162"/>
      <c r="AP6" s="162"/>
      <c r="AQ6" s="162"/>
      <c r="AR6" s="162"/>
      <c r="AS6" s="162"/>
      <c r="AT6" s="162"/>
      <c r="AU6" s="162"/>
      <c r="AV6" s="162"/>
      <c r="AW6" s="162"/>
      <c r="AX6" s="162"/>
      <c r="AY6" s="162"/>
      <c r="AZ6" s="162"/>
      <c r="BA6" s="162"/>
      <c r="BB6" s="162"/>
      <c r="BC6" s="162"/>
      <c r="BD6" s="162"/>
      <c r="BE6" s="162"/>
      <c r="BF6" s="162"/>
      <c r="BG6" s="162"/>
      <c r="BH6" s="162"/>
      <c r="BI6" s="162"/>
      <c r="BJ6" s="162"/>
      <c r="BK6" s="162"/>
      <c r="BL6" s="162"/>
      <c r="BM6" s="162"/>
      <c r="BN6" s="162"/>
      <c r="BO6" s="162"/>
      <c r="BP6" s="162"/>
      <c r="BQ6" s="162"/>
      <c r="BR6" s="162"/>
      <c r="BS6" s="162"/>
      <c r="BT6" s="162"/>
      <c r="BU6" s="162"/>
      <c r="BV6" s="162"/>
      <c r="BW6" s="162"/>
      <c r="BX6" s="162"/>
      <c r="BY6" s="162"/>
      <c r="BZ6" s="162"/>
      <c r="CA6" s="162"/>
      <c r="CB6" s="162"/>
      <c r="CC6" s="162"/>
      <c r="CD6" s="162"/>
      <c r="CE6" s="162"/>
      <c r="CF6" s="162"/>
      <c r="CG6" s="162"/>
      <c r="CH6" s="162"/>
      <c r="CI6" s="162"/>
      <c r="CJ6" s="162"/>
      <c r="CK6" s="162"/>
      <c r="CL6" s="162"/>
      <c r="CM6" s="162"/>
      <c r="CN6" s="162"/>
      <c r="CO6" s="162"/>
      <c r="CP6" s="162"/>
      <c r="CQ6" s="162"/>
      <c r="CR6" s="162"/>
      <c r="CS6" s="162"/>
      <c r="CT6" s="162"/>
      <c r="CU6" s="162"/>
      <c r="CV6" s="162"/>
      <c r="CW6" s="162"/>
      <c r="CX6" s="162"/>
      <c r="CY6" s="162"/>
      <c r="CZ6" s="162"/>
      <c r="DA6" s="162"/>
      <c r="DB6" s="162"/>
      <c r="DC6" s="162"/>
      <c r="DD6" s="162"/>
      <c r="DE6" s="162"/>
      <c r="DF6" s="162"/>
      <c r="DG6" s="162"/>
      <c r="DH6" s="162"/>
      <c r="DI6" s="162"/>
      <c r="DJ6" s="162"/>
      <c r="DK6" s="162"/>
      <c r="DL6" s="162"/>
      <c r="DM6" s="162"/>
      <c r="DN6" s="162"/>
      <c r="DO6" s="162"/>
      <c r="DP6" s="162"/>
      <c r="DQ6" s="162"/>
      <c r="DR6" s="162"/>
      <c r="DS6" s="162"/>
      <c r="DT6" s="162"/>
      <c r="DU6" s="162"/>
      <c r="DV6" s="162"/>
      <c r="DW6" s="162"/>
      <c r="DX6" s="162"/>
      <c r="DY6" s="162"/>
      <c r="DZ6" s="162"/>
      <c r="EA6" s="162"/>
      <c r="EB6" s="162"/>
      <c r="EC6" s="162"/>
      <c r="ED6" s="162"/>
      <c r="EE6" s="162"/>
      <c r="EF6" s="162"/>
      <c r="EG6" s="162"/>
      <c r="EH6" s="162"/>
      <c r="EI6" s="162"/>
      <c r="EJ6" s="162"/>
      <c r="EK6" s="162"/>
      <c r="EL6" s="162"/>
      <c r="EM6" s="162"/>
      <c r="EN6" s="162"/>
      <c r="EO6" s="162"/>
      <c r="EP6" s="162"/>
      <c r="EQ6" s="162"/>
      <c r="ER6" s="162"/>
      <c r="ES6" s="162"/>
      <c r="ET6" s="162"/>
      <c r="EU6" s="162"/>
      <c r="EV6" s="162"/>
      <c r="EW6" s="162"/>
      <c r="EX6" s="162"/>
      <c r="EY6" s="162"/>
      <c r="EZ6" s="162"/>
      <c r="FA6" s="162"/>
      <c r="FB6" s="162"/>
      <c r="FC6" s="162"/>
      <c r="FD6" s="162"/>
      <c r="FE6" s="162"/>
      <c r="FF6" s="162"/>
      <c r="FG6" s="162"/>
      <c r="FH6" s="162"/>
      <c r="FI6" s="162"/>
      <c r="FJ6" s="162"/>
      <c r="FK6" s="162"/>
      <c r="FL6" s="162"/>
      <c r="FM6" s="162"/>
      <c r="FN6" s="162"/>
      <c r="FO6" s="162"/>
      <c r="FP6" s="162"/>
      <c r="FQ6" s="162"/>
      <c r="FR6" s="162"/>
      <c r="FS6" s="162"/>
      <c r="FT6" s="162"/>
      <c r="FU6" s="162"/>
      <c r="FV6" s="162"/>
      <c r="FW6" s="162"/>
      <c r="FX6" s="162"/>
      <c r="FY6" s="162"/>
      <c r="FZ6" s="162"/>
      <c r="GA6" s="162"/>
      <c r="GB6" s="162"/>
      <c r="GC6" s="162"/>
      <c r="GD6" s="162"/>
      <c r="GE6" s="162"/>
      <c r="GF6" s="162"/>
      <c r="GG6" s="162"/>
      <c r="GH6" s="162"/>
      <c r="GI6" s="162"/>
      <c r="GJ6" s="162"/>
      <c r="GK6" s="162"/>
      <c r="GL6" s="162"/>
      <c r="GM6" s="162"/>
      <c r="GN6" s="162"/>
      <c r="GO6" s="162"/>
      <c r="GP6" s="162"/>
      <c r="GQ6" s="162"/>
      <c r="GR6" s="162"/>
      <c r="GS6" s="162"/>
      <c r="GT6" s="162"/>
      <c r="GU6" s="162"/>
      <c r="GV6" s="162"/>
      <c r="GW6" s="162"/>
      <c r="GX6" s="162"/>
      <c r="GY6" s="162"/>
      <c r="GZ6" s="162"/>
      <c r="HA6" s="162"/>
      <c r="HB6" s="162"/>
      <c r="HC6" s="162"/>
      <c r="HD6" s="162"/>
      <c r="HE6" s="162"/>
      <c r="HF6" s="162"/>
      <c r="HG6" s="162"/>
      <c r="HH6" s="162"/>
      <c r="HI6" s="162"/>
      <c r="HJ6" s="162"/>
      <c r="HK6" s="162"/>
      <c r="HL6" s="162"/>
      <c r="HM6" s="162"/>
      <c r="HN6" s="162"/>
      <c r="HO6" s="162"/>
      <c r="HP6" s="162"/>
      <c r="HQ6" s="162"/>
      <c r="HR6" s="162"/>
      <c r="HS6" s="162"/>
      <c r="HT6" s="162"/>
      <c r="HU6" s="162"/>
      <c r="HV6" s="162"/>
      <c r="HW6" s="162"/>
      <c r="HX6" s="162"/>
      <c r="HY6" s="162"/>
      <c r="HZ6" s="162"/>
      <c r="IA6" s="162"/>
      <c r="IB6" s="162"/>
      <c r="IC6" s="162"/>
      <c r="ID6" s="162"/>
      <c r="IE6" s="162"/>
      <c r="IF6" s="162"/>
      <c r="IG6" s="162"/>
      <c r="IH6" s="162"/>
      <c r="II6" s="162"/>
      <c r="IJ6" s="162"/>
      <c r="IK6" s="162"/>
      <c r="IL6" s="162"/>
    </row>
    <row r="7" spans="1:256" s="156" customFormat="1" ht="24" customHeight="1">
      <c r="A7" s="152" t="s">
        <v>464</v>
      </c>
      <c r="B7" s="148">
        <f>SUM(B8:B18)</f>
        <v>321047</v>
      </c>
      <c r="C7" s="166" t="s">
        <v>465</v>
      </c>
      <c r="D7" s="148">
        <v>19000</v>
      </c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  <c r="BF7" s="162"/>
      <c r="BG7" s="162"/>
      <c r="BH7" s="162"/>
      <c r="BI7" s="162"/>
      <c r="BJ7" s="162"/>
      <c r="BK7" s="162"/>
      <c r="BL7" s="162"/>
      <c r="BM7" s="162"/>
      <c r="BN7" s="162"/>
      <c r="BO7" s="162"/>
      <c r="BP7" s="162"/>
      <c r="BQ7" s="162"/>
      <c r="BR7" s="162"/>
      <c r="BS7" s="162"/>
      <c r="BT7" s="162"/>
      <c r="BU7" s="162"/>
      <c r="BV7" s="162"/>
      <c r="BW7" s="162"/>
      <c r="BX7" s="162"/>
      <c r="BY7" s="162"/>
      <c r="BZ7" s="162"/>
      <c r="CA7" s="162"/>
      <c r="CB7" s="162"/>
      <c r="CC7" s="162"/>
      <c r="CD7" s="162"/>
      <c r="CE7" s="162"/>
      <c r="CF7" s="162"/>
      <c r="CG7" s="162"/>
      <c r="CH7" s="162"/>
      <c r="CI7" s="162"/>
      <c r="CJ7" s="162"/>
      <c r="CK7" s="162"/>
      <c r="CL7" s="162"/>
      <c r="CM7" s="162"/>
      <c r="CN7" s="162"/>
      <c r="CO7" s="162"/>
      <c r="CP7" s="162"/>
      <c r="CQ7" s="162"/>
      <c r="CR7" s="162"/>
      <c r="CS7" s="162"/>
      <c r="CT7" s="162"/>
      <c r="CU7" s="162"/>
      <c r="CV7" s="162"/>
      <c r="CW7" s="162"/>
      <c r="CX7" s="162"/>
      <c r="CY7" s="162"/>
      <c r="CZ7" s="162"/>
      <c r="DA7" s="162"/>
      <c r="DB7" s="162"/>
      <c r="DC7" s="162"/>
      <c r="DD7" s="162"/>
      <c r="DE7" s="162"/>
      <c r="DF7" s="162"/>
      <c r="DG7" s="162"/>
      <c r="DH7" s="162"/>
      <c r="DI7" s="162"/>
      <c r="DJ7" s="162"/>
      <c r="DK7" s="162"/>
      <c r="DL7" s="162"/>
      <c r="DM7" s="162"/>
      <c r="DN7" s="162"/>
      <c r="DO7" s="162"/>
      <c r="DP7" s="162"/>
      <c r="DQ7" s="162"/>
      <c r="DR7" s="162"/>
      <c r="DS7" s="162"/>
      <c r="DT7" s="162"/>
      <c r="DU7" s="162"/>
      <c r="DV7" s="162"/>
      <c r="DW7" s="162"/>
      <c r="DX7" s="162"/>
      <c r="DY7" s="162"/>
      <c r="DZ7" s="162"/>
      <c r="EA7" s="162"/>
      <c r="EB7" s="162"/>
      <c r="EC7" s="162"/>
      <c r="ED7" s="162"/>
      <c r="EE7" s="162"/>
      <c r="EF7" s="162"/>
      <c r="EG7" s="162"/>
      <c r="EH7" s="162"/>
      <c r="EI7" s="162"/>
      <c r="EJ7" s="162"/>
      <c r="EK7" s="162"/>
      <c r="EL7" s="162"/>
      <c r="EM7" s="162"/>
      <c r="EN7" s="162"/>
      <c r="EO7" s="162"/>
      <c r="EP7" s="162"/>
      <c r="EQ7" s="162"/>
      <c r="ER7" s="162"/>
      <c r="ES7" s="162"/>
      <c r="ET7" s="162"/>
      <c r="EU7" s="162"/>
      <c r="EV7" s="162"/>
      <c r="EW7" s="162"/>
      <c r="EX7" s="162"/>
      <c r="EY7" s="162"/>
      <c r="EZ7" s="162"/>
      <c r="FA7" s="162"/>
      <c r="FB7" s="162"/>
      <c r="FC7" s="162"/>
      <c r="FD7" s="162"/>
      <c r="FE7" s="162"/>
      <c r="FF7" s="162"/>
      <c r="FG7" s="162"/>
      <c r="FH7" s="162"/>
      <c r="FI7" s="162"/>
      <c r="FJ7" s="162"/>
      <c r="FK7" s="162"/>
      <c r="FL7" s="162"/>
      <c r="FM7" s="162"/>
      <c r="FN7" s="162"/>
      <c r="FO7" s="162"/>
      <c r="FP7" s="162"/>
      <c r="FQ7" s="162"/>
      <c r="FR7" s="162"/>
      <c r="FS7" s="162"/>
      <c r="FT7" s="162"/>
      <c r="FU7" s="162"/>
      <c r="FV7" s="162"/>
      <c r="FW7" s="162"/>
      <c r="FX7" s="162"/>
      <c r="FY7" s="162"/>
      <c r="FZ7" s="162"/>
      <c r="GA7" s="162"/>
      <c r="GB7" s="162"/>
      <c r="GC7" s="162"/>
      <c r="GD7" s="162"/>
      <c r="GE7" s="162"/>
      <c r="GF7" s="162"/>
      <c r="GG7" s="162"/>
      <c r="GH7" s="162"/>
      <c r="GI7" s="162"/>
      <c r="GJ7" s="162"/>
      <c r="GK7" s="162"/>
      <c r="GL7" s="162"/>
      <c r="GM7" s="162"/>
      <c r="GN7" s="162"/>
      <c r="GO7" s="162"/>
      <c r="GP7" s="162"/>
      <c r="GQ7" s="162"/>
      <c r="GR7" s="162"/>
      <c r="GS7" s="162"/>
      <c r="GT7" s="162"/>
      <c r="GU7" s="162"/>
      <c r="GV7" s="162"/>
      <c r="GW7" s="162"/>
      <c r="GX7" s="162"/>
      <c r="GY7" s="162"/>
      <c r="GZ7" s="162"/>
      <c r="HA7" s="162"/>
      <c r="HB7" s="162"/>
      <c r="HC7" s="162"/>
      <c r="HD7" s="162"/>
      <c r="HE7" s="162"/>
      <c r="HF7" s="162"/>
      <c r="HG7" s="162"/>
      <c r="HH7" s="162"/>
      <c r="HI7" s="162"/>
      <c r="HJ7" s="162"/>
      <c r="HK7" s="162"/>
      <c r="HL7" s="162"/>
      <c r="HM7" s="162"/>
      <c r="HN7" s="162"/>
      <c r="HO7" s="162"/>
      <c r="HP7" s="162"/>
      <c r="HQ7" s="162"/>
      <c r="HR7" s="162"/>
      <c r="HS7" s="162"/>
      <c r="HT7" s="162"/>
      <c r="HU7" s="162"/>
      <c r="HV7" s="162"/>
      <c r="HW7" s="162"/>
      <c r="HX7" s="162"/>
      <c r="HY7" s="162"/>
      <c r="HZ7" s="162"/>
      <c r="IA7" s="162"/>
      <c r="IB7" s="162"/>
      <c r="IC7" s="162"/>
      <c r="ID7" s="162"/>
      <c r="IE7" s="162"/>
      <c r="IF7" s="162"/>
      <c r="IG7" s="162"/>
      <c r="IH7" s="162"/>
      <c r="II7" s="162"/>
      <c r="IJ7" s="162"/>
      <c r="IK7" s="162"/>
      <c r="IL7" s="162"/>
    </row>
    <row r="8" spans="1:256" s="156" customFormat="1" ht="24" customHeight="1">
      <c r="A8" s="150" t="s">
        <v>466</v>
      </c>
      <c r="B8" s="167">
        <v>89581</v>
      </c>
      <c r="C8" s="168"/>
      <c r="D8" s="169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62"/>
      <c r="AG8" s="162"/>
      <c r="AH8" s="162"/>
      <c r="AI8" s="162"/>
      <c r="AJ8" s="162"/>
      <c r="AK8" s="162"/>
      <c r="AL8" s="162"/>
      <c r="AM8" s="162"/>
      <c r="AN8" s="162"/>
      <c r="AO8" s="162"/>
      <c r="AP8" s="162"/>
      <c r="AQ8" s="162"/>
      <c r="AR8" s="162"/>
      <c r="AS8" s="162"/>
      <c r="AT8" s="162"/>
      <c r="AU8" s="162"/>
      <c r="AV8" s="162"/>
      <c r="AW8" s="162"/>
      <c r="AX8" s="162"/>
      <c r="AY8" s="162"/>
      <c r="AZ8" s="162"/>
      <c r="BA8" s="162"/>
      <c r="BB8" s="162"/>
      <c r="BC8" s="162"/>
      <c r="BD8" s="162"/>
      <c r="BE8" s="162"/>
      <c r="BF8" s="162"/>
      <c r="BG8" s="162"/>
      <c r="BH8" s="162"/>
      <c r="BI8" s="162"/>
      <c r="BJ8" s="162"/>
      <c r="BK8" s="162"/>
      <c r="BL8" s="162"/>
      <c r="BM8" s="162"/>
      <c r="BN8" s="162"/>
      <c r="BO8" s="162"/>
      <c r="BP8" s="162"/>
      <c r="BQ8" s="162"/>
      <c r="BR8" s="162"/>
      <c r="BS8" s="162"/>
      <c r="BT8" s="162"/>
      <c r="BU8" s="162"/>
      <c r="BV8" s="162"/>
      <c r="BW8" s="162"/>
      <c r="BX8" s="162"/>
      <c r="BY8" s="162"/>
      <c r="BZ8" s="162"/>
      <c r="CA8" s="162"/>
      <c r="CB8" s="162"/>
      <c r="CC8" s="162"/>
      <c r="CD8" s="162"/>
      <c r="CE8" s="162"/>
      <c r="CF8" s="162"/>
      <c r="CG8" s="162"/>
      <c r="CH8" s="162"/>
      <c r="CI8" s="162"/>
      <c r="CJ8" s="162"/>
      <c r="CK8" s="162"/>
      <c r="CL8" s="162"/>
      <c r="CM8" s="162"/>
      <c r="CN8" s="162"/>
      <c r="CO8" s="162"/>
      <c r="CP8" s="162"/>
      <c r="CQ8" s="162"/>
      <c r="CR8" s="162"/>
      <c r="CS8" s="162"/>
      <c r="CT8" s="162"/>
      <c r="CU8" s="162"/>
      <c r="CV8" s="162"/>
      <c r="CW8" s="162"/>
      <c r="CX8" s="162"/>
      <c r="CY8" s="162"/>
      <c r="CZ8" s="162"/>
      <c r="DA8" s="162"/>
      <c r="DB8" s="162"/>
      <c r="DC8" s="162"/>
      <c r="DD8" s="162"/>
      <c r="DE8" s="162"/>
      <c r="DF8" s="162"/>
      <c r="DG8" s="162"/>
      <c r="DH8" s="162"/>
      <c r="DI8" s="162"/>
      <c r="DJ8" s="162"/>
      <c r="DK8" s="162"/>
      <c r="DL8" s="162"/>
      <c r="DM8" s="162"/>
      <c r="DN8" s="162"/>
      <c r="DO8" s="162"/>
      <c r="DP8" s="162"/>
      <c r="DQ8" s="162"/>
      <c r="DR8" s="162"/>
      <c r="DS8" s="162"/>
      <c r="DT8" s="162"/>
      <c r="DU8" s="162"/>
      <c r="DV8" s="162"/>
      <c r="DW8" s="162"/>
      <c r="DX8" s="162"/>
      <c r="DY8" s="162"/>
      <c r="DZ8" s="162"/>
      <c r="EA8" s="162"/>
      <c r="EB8" s="162"/>
      <c r="EC8" s="162"/>
      <c r="ED8" s="162"/>
      <c r="EE8" s="162"/>
      <c r="EF8" s="162"/>
      <c r="EG8" s="162"/>
      <c r="EH8" s="162"/>
      <c r="EI8" s="162"/>
      <c r="EJ8" s="162"/>
      <c r="EK8" s="162"/>
      <c r="EL8" s="162"/>
      <c r="EM8" s="162"/>
      <c r="EN8" s="162"/>
      <c r="EO8" s="162"/>
      <c r="EP8" s="162"/>
      <c r="EQ8" s="162"/>
      <c r="ER8" s="162"/>
      <c r="ES8" s="162"/>
      <c r="ET8" s="162"/>
      <c r="EU8" s="162"/>
      <c r="EV8" s="162"/>
      <c r="EW8" s="162"/>
      <c r="EX8" s="162"/>
      <c r="EY8" s="162"/>
      <c r="EZ8" s="162"/>
      <c r="FA8" s="162"/>
      <c r="FB8" s="162"/>
      <c r="FC8" s="162"/>
      <c r="FD8" s="162"/>
      <c r="FE8" s="162"/>
      <c r="FF8" s="162"/>
      <c r="FG8" s="162"/>
      <c r="FH8" s="162"/>
      <c r="FI8" s="162"/>
      <c r="FJ8" s="162"/>
      <c r="FK8" s="162"/>
      <c r="FL8" s="162"/>
      <c r="FM8" s="162"/>
      <c r="FN8" s="162"/>
      <c r="FO8" s="162"/>
      <c r="FP8" s="162"/>
      <c r="FQ8" s="162"/>
      <c r="FR8" s="162"/>
      <c r="FS8" s="162"/>
      <c r="FT8" s="162"/>
      <c r="FU8" s="162"/>
      <c r="FV8" s="162"/>
      <c r="FW8" s="162"/>
      <c r="FX8" s="162"/>
      <c r="FY8" s="162"/>
      <c r="FZ8" s="162"/>
      <c r="GA8" s="162"/>
      <c r="GB8" s="162"/>
      <c r="GC8" s="162"/>
      <c r="GD8" s="162"/>
      <c r="GE8" s="162"/>
      <c r="GF8" s="162"/>
      <c r="GG8" s="162"/>
      <c r="GH8" s="162"/>
      <c r="GI8" s="162"/>
      <c r="GJ8" s="162"/>
      <c r="GK8" s="162"/>
      <c r="GL8" s="162"/>
      <c r="GM8" s="162"/>
      <c r="GN8" s="162"/>
      <c r="GO8" s="162"/>
      <c r="GP8" s="162"/>
      <c r="GQ8" s="162"/>
      <c r="GR8" s="162"/>
      <c r="GS8" s="162"/>
      <c r="GT8" s="162"/>
      <c r="GU8" s="162"/>
      <c r="GV8" s="162"/>
      <c r="GW8" s="162"/>
      <c r="GX8" s="162"/>
      <c r="GY8" s="162"/>
      <c r="GZ8" s="162"/>
      <c r="HA8" s="162"/>
      <c r="HB8" s="162"/>
      <c r="HC8" s="162"/>
      <c r="HD8" s="162"/>
      <c r="HE8" s="162"/>
      <c r="HF8" s="162"/>
      <c r="HG8" s="162"/>
      <c r="HH8" s="162"/>
      <c r="HI8" s="162"/>
      <c r="HJ8" s="162"/>
      <c r="HK8" s="162"/>
      <c r="HL8" s="162"/>
      <c r="HM8" s="162"/>
      <c r="HN8" s="162"/>
      <c r="HO8" s="162"/>
      <c r="HP8" s="162"/>
      <c r="HQ8" s="162"/>
      <c r="HR8" s="162"/>
      <c r="HS8" s="162"/>
      <c r="HT8" s="162"/>
      <c r="HU8" s="162"/>
      <c r="HV8" s="162"/>
      <c r="HW8" s="162"/>
      <c r="HX8" s="162"/>
      <c r="HY8" s="162"/>
      <c r="HZ8" s="162"/>
      <c r="IA8" s="162"/>
      <c r="IB8" s="162"/>
      <c r="IC8" s="162"/>
      <c r="ID8" s="162"/>
      <c r="IE8" s="162"/>
      <c r="IF8" s="162"/>
      <c r="IG8" s="162"/>
      <c r="IH8" s="162"/>
      <c r="II8" s="162"/>
      <c r="IJ8" s="162"/>
      <c r="IK8" s="162"/>
      <c r="IL8" s="162"/>
    </row>
    <row r="9" spans="1:256" s="156" customFormat="1" ht="24" customHeight="1">
      <c r="A9" s="150" t="s">
        <v>467</v>
      </c>
      <c r="B9" s="167">
        <v>21746</v>
      </c>
      <c r="C9" s="166" t="s">
        <v>468</v>
      </c>
      <c r="D9" s="170"/>
      <c r="E9" s="162"/>
      <c r="F9" s="162"/>
      <c r="G9" s="162"/>
      <c r="H9" s="162"/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62"/>
      <c r="BC9" s="162"/>
      <c r="BD9" s="162"/>
      <c r="BE9" s="162"/>
      <c r="BF9" s="162"/>
      <c r="BG9" s="162"/>
      <c r="BH9" s="162"/>
      <c r="BI9" s="162"/>
      <c r="BJ9" s="162"/>
      <c r="BK9" s="162"/>
      <c r="BL9" s="162"/>
      <c r="BM9" s="162"/>
      <c r="BN9" s="162"/>
      <c r="BO9" s="162"/>
      <c r="BP9" s="162"/>
      <c r="BQ9" s="162"/>
      <c r="BR9" s="162"/>
      <c r="BS9" s="162"/>
      <c r="BT9" s="162"/>
      <c r="BU9" s="162"/>
      <c r="BV9" s="162"/>
      <c r="BW9" s="162"/>
      <c r="BX9" s="162"/>
      <c r="BY9" s="162"/>
      <c r="BZ9" s="162"/>
      <c r="CA9" s="162"/>
      <c r="CB9" s="162"/>
      <c r="CC9" s="162"/>
      <c r="CD9" s="162"/>
      <c r="CE9" s="162"/>
      <c r="CF9" s="162"/>
      <c r="CG9" s="162"/>
      <c r="CH9" s="162"/>
      <c r="CI9" s="162"/>
      <c r="CJ9" s="162"/>
      <c r="CK9" s="162"/>
      <c r="CL9" s="162"/>
      <c r="CM9" s="162"/>
      <c r="CN9" s="162"/>
      <c r="CO9" s="162"/>
      <c r="CP9" s="162"/>
      <c r="CQ9" s="162"/>
      <c r="CR9" s="162"/>
      <c r="CS9" s="162"/>
      <c r="CT9" s="162"/>
      <c r="CU9" s="162"/>
      <c r="CV9" s="162"/>
      <c r="CW9" s="162"/>
      <c r="CX9" s="162"/>
      <c r="CY9" s="162"/>
      <c r="CZ9" s="162"/>
      <c r="DA9" s="162"/>
      <c r="DB9" s="162"/>
      <c r="DC9" s="162"/>
      <c r="DD9" s="162"/>
      <c r="DE9" s="162"/>
      <c r="DF9" s="162"/>
      <c r="DG9" s="162"/>
      <c r="DH9" s="162"/>
      <c r="DI9" s="162"/>
      <c r="DJ9" s="162"/>
      <c r="DK9" s="162"/>
      <c r="DL9" s="162"/>
      <c r="DM9" s="162"/>
      <c r="DN9" s="162"/>
      <c r="DO9" s="162"/>
      <c r="DP9" s="162"/>
      <c r="DQ9" s="162"/>
      <c r="DR9" s="162"/>
      <c r="DS9" s="162"/>
      <c r="DT9" s="162"/>
      <c r="DU9" s="162"/>
      <c r="DV9" s="162"/>
      <c r="DW9" s="162"/>
      <c r="DX9" s="162"/>
      <c r="DY9" s="162"/>
      <c r="DZ9" s="162"/>
      <c r="EA9" s="162"/>
      <c r="EB9" s="162"/>
      <c r="EC9" s="162"/>
      <c r="ED9" s="162"/>
      <c r="EE9" s="162"/>
      <c r="EF9" s="162"/>
      <c r="EG9" s="162"/>
      <c r="EH9" s="162"/>
      <c r="EI9" s="162"/>
      <c r="EJ9" s="162"/>
      <c r="EK9" s="162"/>
      <c r="EL9" s="162"/>
      <c r="EM9" s="162"/>
      <c r="EN9" s="162"/>
      <c r="EO9" s="162"/>
      <c r="EP9" s="162"/>
      <c r="EQ9" s="162"/>
      <c r="ER9" s="162"/>
      <c r="ES9" s="162"/>
      <c r="ET9" s="162"/>
      <c r="EU9" s="162"/>
      <c r="EV9" s="162"/>
      <c r="EW9" s="162"/>
      <c r="EX9" s="162"/>
      <c r="EY9" s="162"/>
      <c r="EZ9" s="162"/>
      <c r="FA9" s="162"/>
      <c r="FB9" s="162"/>
      <c r="FC9" s="162"/>
      <c r="FD9" s="162"/>
      <c r="FE9" s="162"/>
      <c r="FF9" s="162"/>
      <c r="FG9" s="162"/>
      <c r="FH9" s="162"/>
      <c r="FI9" s="162"/>
      <c r="FJ9" s="162"/>
      <c r="FK9" s="162"/>
      <c r="FL9" s="162"/>
      <c r="FM9" s="162"/>
      <c r="FN9" s="162"/>
      <c r="FO9" s="162"/>
      <c r="FP9" s="162"/>
      <c r="FQ9" s="162"/>
      <c r="FR9" s="162"/>
      <c r="FS9" s="162"/>
      <c r="FT9" s="162"/>
      <c r="FU9" s="162"/>
      <c r="FV9" s="162"/>
      <c r="FW9" s="162"/>
      <c r="FX9" s="162"/>
      <c r="FY9" s="162"/>
      <c r="FZ9" s="162"/>
      <c r="GA9" s="162"/>
      <c r="GB9" s="162"/>
      <c r="GC9" s="162"/>
      <c r="GD9" s="162"/>
      <c r="GE9" s="162"/>
      <c r="GF9" s="162"/>
      <c r="GG9" s="162"/>
      <c r="GH9" s="162"/>
      <c r="GI9" s="162"/>
      <c r="GJ9" s="162"/>
      <c r="GK9" s="162"/>
      <c r="GL9" s="162"/>
      <c r="GM9" s="162"/>
      <c r="GN9" s="162"/>
      <c r="GO9" s="162"/>
      <c r="GP9" s="162"/>
      <c r="GQ9" s="162"/>
      <c r="GR9" s="162"/>
      <c r="GS9" s="162"/>
      <c r="GT9" s="162"/>
      <c r="GU9" s="162"/>
      <c r="GV9" s="162"/>
      <c r="GW9" s="162"/>
      <c r="GX9" s="162"/>
      <c r="GY9" s="162"/>
      <c r="GZ9" s="162"/>
      <c r="HA9" s="162"/>
      <c r="HB9" s="162"/>
      <c r="HC9" s="162"/>
      <c r="HD9" s="162"/>
      <c r="HE9" s="162"/>
      <c r="HF9" s="162"/>
      <c r="HG9" s="162"/>
      <c r="HH9" s="162"/>
      <c r="HI9" s="162"/>
      <c r="HJ9" s="162"/>
      <c r="HK9" s="162"/>
      <c r="HL9" s="162"/>
      <c r="HM9" s="162"/>
      <c r="HN9" s="162"/>
      <c r="HO9" s="162"/>
      <c r="HP9" s="162"/>
      <c r="HQ9" s="162"/>
      <c r="HR9" s="162"/>
      <c r="HS9" s="162"/>
      <c r="HT9" s="162"/>
      <c r="HU9" s="162"/>
      <c r="HV9" s="162"/>
      <c r="HW9" s="162"/>
      <c r="HX9" s="162"/>
      <c r="HY9" s="162"/>
      <c r="HZ9" s="162"/>
      <c r="IA9" s="162"/>
      <c r="IB9" s="162"/>
      <c r="IC9" s="162"/>
      <c r="ID9" s="162"/>
      <c r="IE9" s="162"/>
      <c r="IF9" s="162"/>
      <c r="IG9" s="162"/>
      <c r="IH9" s="162"/>
      <c r="II9" s="162"/>
      <c r="IJ9" s="162"/>
      <c r="IK9" s="162"/>
      <c r="IL9" s="162"/>
    </row>
    <row r="10" spans="1:256" s="156" customFormat="1" ht="24" customHeight="1">
      <c r="A10" s="150" t="s">
        <v>469</v>
      </c>
      <c r="B10" s="167">
        <v>4801</v>
      </c>
      <c r="C10" s="166"/>
      <c r="D10" s="170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2"/>
      <c r="Z10" s="162"/>
      <c r="AA10" s="162"/>
      <c r="AB10" s="162"/>
      <c r="AC10" s="162"/>
      <c r="AD10" s="162"/>
      <c r="AE10" s="162"/>
      <c r="AF10" s="162"/>
      <c r="AG10" s="162"/>
      <c r="AH10" s="162"/>
      <c r="AI10" s="162"/>
      <c r="AJ10" s="162"/>
      <c r="AK10" s="162"/>
      <c r="AL10" s="162"/>
      <c r="AM10" s="162"/>
      <c r="AN10" s="162"/>
      <c r="AO10" s="162"/>
      <c r="AP10" s="162"/>
      <c r="AQ10" s="162"/>
      <c r="AR10" s="162"/>
      <c r="AS10" s="162"/>
      <c r="AT10" s="162"/>
      <c r="AU10" s="162"/>
      <c r="AV10" s="162"/>
      <c r="AW10" s="162"/>
      <c r="AX10" s="162"/>
      <c r="AY10" s="162"/>
      <c r="AZ10" s="162"/>
      <c r="BA10" s="162"/>
      <c r="BB10" s="162"/>
      <c r="BC10" s="162"/>
      <c r="BD10" s="162"/>
      <c r="BE10" s="162"/>
      <c r="BF10" s="162"/>
      <c r="BG10" s="162"/>
      <c r="BH10" s="162"/>
      <c r="BI10" s="162"/>
      <c r="BJ10" s="162"/>
      <c r="BK10" s="162"/>
      <c r="BL10" s="162"/>
      <c r="BM10" s="162"/>
      <c r="BN10" s="162"/>
      <c r="BO10" s="162"/>
      <c r="BP10" s="162"/>
      <c r="BQ10" s="162"/>
      <c r="BR10" s="162"/>
      <c r="BS10" s="162"/>
      <c r="BT10" s="162"/>
      <c r="BU10" s="162"/>
      <c r="BV10" s="162"/>
      <c r="BW10" s="162"/>
      <c r="BX10" s="162"/>
      <c r="BY10" s="162"/>
      <c r="BZ10" s="162"/>
      <c r="CA10" s="162"/>
      <c r="CB10" s="162"/>
      <c r="CC10" s="162"/>
      <c r="CD10" s="162"/>
      <c r="CE10" s="162"/>
      <c r="CF10" s="162"/>
      <c r="CG10" s="162"/>
      <c r="CH10" s="162"/>
      <c r="CI10" s="162"/>
      <c r="CJ10" s="162"/>
      <c r="CK10" s="162"/>
      <c r="CL10" s="162"/>
      <c r="CM10" s="162"/>
      <c r="CN10" s="162"/>
      <c r="CO10" s="162"/>
      <c r="CP10" s="162"/>
      <c r="CQ10" s="162"/>
      <c r="CR10" s="162"/>
      <c r="CS10" s="162"/>
      <c r="CT10" s="162"/>
      <c r="CU10" s="162"/>
      <c r="CV10" s="162"/>
      <c r="CW10" s="162"/>
      <c r="CX10" s="162"/>
      <c r="CY10" s="162"/>
      <c r="CZ10" s="162"/>
      <c r="DA10" s="162"/>
      <c r="DB10" s="162"/>
      <c r="DC10" s="162"/>
      <c r="DD10" s="162"/>
      <c r="DE10" s="162"/>
      <c r="DF10" s="162"/>
      <c r="DG10" s="162"/>
      <c r="DH10" s="162"/>
      <c r="DI10" s="162"/>
      <c r="DJ10" s="162"/>
      <c r="DK10" s="162"/>
      <c r="DL10" s="162"/>
      <c r="DM10" s="162"/>
      <c r="DN10" s="162"/>
      <c r="DO10" s="162"/>
      <c r="DP10" s="162"/>
      <c r="DQ10" s="162"/>
      <c r="DR10" s="162"/>
      <c r="DS10" s="162"/>
      <c r="DT10" s="162"/>
      <c r="DU10" s="162"/>
      <c r="DV10" s="162"/>
      <c r="DW10" s="162"/>
      <c r="DX10" s="162"/>
      <c r="DY10" s="162"/>
      <c r="DZ10" s="162"/>
      <c r="EA10" s="162"/>
      <c r="EB10" s="162"/>
      <c r="EC10" s="162"/>
      <c r="ED10" s="162"/>
      <c r="EE10" s="162"/>
      <c r="EF10" s="162"/>
      <c r="EG10" s="162"/>
      <c r="EH10" s="162"/>
      <c r="EI10" s="162"/>
      <c r="EJ10" s="162"/>
      <c r="EK10" s="162"/>
      <c r="EL10" s="162"/>
      <c r="EM10" s="162"/>
      <c r="EN10" s="162"/>
      <c r="EO10" s="162"/>
      <c r="EP10" s="162"/>
      <c r="EQ10" s="162"/>
      <c r="ER10" s="162"/>
      <c r="ES10" s="162"/>
      <c r="ET10" s="162"/>
      <c r="EU10" s="162"/>
      <c r="EV10" s="162"/>
      <c r="EW10" s="162"/>
      <c r="EX10" s="162"/>
      <c r="EY10" s="162"/>
      <c r="EZ10" s="162"/>
      <c r="FA10" s="162"/>
      <c r="FB10" s="162"/>
      <c r="FC10" s="162"/>
      <c r="FD10" s="162"/>
      <c r="FE10" s="162"/>
      <c r="FF10" s="162"/>
      <c r="FG10" s="162"/>
      <c r="FH10" s="162"/>
      <c r="FI10" s="162"/>
      <c r="FJ10" s="162"/>
      <c r="FK10" s="162"/>
      <c r="FL10" s="162"/>
      <c r="FM10" s="162"/>
      <c r="FN10" s="162"/>
      <c r="FO10" s="162"/>
      <c r="FP10" s="162"/>
      <c r="FQ10" s="162"/>
      <c r="FR10" s="162"/>
      <c r="FS10" s="162"/>
      <c r="FT10" s="162"/>
      <c r="FU10" s="162"/>
      <c r="FV10" s="162"/>
      <c r="FW10" s="162"/>
      <c r="FX10" s="162"/>
      <c r="FY10" s="162"/>
      <c r="FZ10" s="162"/>
      <c r="GA10" s="162"/>
      <c r="GB10" s="162"/>
      <c r="GC10" s="162"/>
      <c r="GD10" s="162"/>
      <c r="GE10" s="162"/>
      <c r="GF10" s="162"/>
      <c r="GG10" s="162"/>
      <c r="GH10" s="162"/>
      <c r="GI10" s="162"/>
      <c r="GJ10" s="162"/>
      <c r="GK10" s="162"/>
      <c r="GL10" s="162"/>
      <c r="GM10" s="162"/>
      <c r="GN10" s="162"/>
      <c r="GO10" s="162"/>
      <c r="GP10" s="162"/>
      <c r="GQ10" s="162"/>
      <c r="GR10" s="162"/>
      <c r="GS10" s="162"/>
      <c r="GT10" s="162"/>
      <c r="GU10" s="162"/>
      <c r="GV10" s="162"/>
      <c r="GW10" s="162"/>
      <c r="GX10" s="162"/>
      <c r="GY10" s="162"/>
      <c r="GZ10" s="162"/>
      <c r="HA10" s="162"/>
      <c r="HB10" s="162"/>
      <c r="HC10" s="162"/>
      <c r="HD10" s="162"/>
      <c r="HE10" s="162"/>
      <c r="HF10" s="162"/>
      <c r="HG10" s="162"/>
      <c r="HH10" s="162"/>
      <c r="HI10" s="162"/>
      <c r="HJ10" s="162"/>
      <c r="HK10" s="162"/>
      <c r="HL10" s="162"/>
      <c r="HM10" s="162"/>
      <c r="HN10" s="162"/>
      <c r="HO10" s="162"/>
      <c r="HP10" s="162"/>
      <c r="HQ10" s="162"/>
      <c r="HR10" s="162"/>
      <c r="HS10" s="162"/>
      <c r="HT10" s="162"/>
      <c r="HU10" s="162"/>
      <c r="HV10" s="162"/>
      <c r="HW10" s="162"/>
      <c r="HX10" s="162"/>
      <c r="HY10" s="162"/>
      <c r="HZ10" s="162"/>
      <c r="IA10" s="162"/>
      <c r="IB10" s="162"/>
      <c r="IC10" s="162"/>
      <c r="ID10" s="162"/>
      <c r="IE10" s="162"/>
      <c r="IF10" s="162"/>
      <c r="IG10" s="162"/>
      <c r="IH10" s="162"/>
      <c r="II10" s="162"/>
      <c r="IJ10" s="162"/>
      <c r="IK10" s="162"/>
      <c r="IL10" s="162"/>
    </row>
    <row r="11" spans="1:256" s="156" customFormat="1" ht="24" customHeight="1">
      <c r="A11" s="150" t="s">
        <v>470</v>
      </c>
      <c r="B11" s="167">
        <v>1280</v>
      </c>
      <c r="C11" s="166" t="s">
        <v>471</v>
      </c>
      <c r="D11" s="170"/>
      <c r="E11" s="162"/>
      <c r="F11" s="162"/>
      <c r="G11" s="162"/>
      <c r="H11" s="162"/>
      <c r="I11" s="162"/>
      <c r="J11" s="162"/>
      <c r="K11" s="162"/>
      <c r="L11" s="162"/>
      <c r="M11" s="162"/>
      <c r="N11" s="162"/>
      <c r="O11" s="162"/>
      <c r="P11" s="162"/>
      <c r="Q11" s="162"/>
      <c r="R11" s="162"/>
      <c r="S11" s="162"/>
      <c r="T11" s="162"/>
      <c r="U11" s="162"/>
      <c r="V11" s="162"/>
      <c r="W11" s="162"/>
      <c r="X11" s="162"/>
      <c r="Y11" s="162"/>
      <c r="Z11" s="162"/>
      <c r="AA11" s="162"/>
      <c r="AB11" s="162"/>
      <c r="AC11" s="162"/>
      <c r="AD11" s="162"/>
      <c r="AE11" s="162"/>
      <c r="AF11" s="162"/>
      <c r="AG11" s="162"/>
      <c r="AH11" s="162"/>
      <c r="AI11" s="162"/>
      <c r="AJ11" s="162"/>
      <c r="AK11" s="162"/>
      <c r="AL11" s="162"/>
      <c r="AM11" s="162"/>
      <c r="AN11" s="162"/>
      <c r="AO11" s="162"/>
      <c r="AP11" s="162"/>
      <c r="AQ11" s="162"/>
      <c r="AR11" s="162"/>
      <c r="AS11" s="162"/>
      <c r="AT11" s="162"/>
      <c r="AU11" s="162"/>
      <c r="AV11" s="162"/>
      <c r="AW11" s="162"/>
      <c r="AX11" s="162"/>
      <c r="AY11" s="162"/>
      <c r="AZ11" s="162"/>
      <c r="BA11" s="162"/>
      <c r="BB11" s="162"/>
      <c r="BC11" s="162"/>
      <c r="BD11" s="162"/>
      <c r="BE11" s="162"/>
      <c r="BF11" s="162"/>
      <c r="BG11" s="162"/>
      <c r="BH11" s="162"/>
      <c r="BI11" s="162"/>
      <c r="BJ11" s="162"/>
      <c r="BK11" s="162"/>
      <c r="BL11" s="162"/>
      <c r="BM11" s="162"/>
      <c r="BN11" s="162"/>
      <c r="BO11" s="162"/>
      <c r="BP11" s="162"/>
      <c r="BQ11" s="162"/>
      <c r="BR11" s="162"/>
      <c r="BS11" s="162"/>
      <c r="BT11" s="162"/>
      <c r="BU11" s="162"/>
      <c r="BV11" s="162"/>
      <c r="BW11" s="162"/>
      <c r="BX11" s="162"/>
      <c r="BY11" s="162"/>
      <c r="BZ11" s="162"/>
      <c r="CA11" s="162"/>
      <c r="CB11" s="162"/>
      <c r="CC11" s="162"/>
      <c r="CD11" s="162"/>
      <c r="CE11" s="162"/>
      <c r="CF11" s="162"/>
      <c r="CG11" s="162"/>
      <c r="CH11" s="162"/>
      <c r="CI11" s="162"/>
      <c r="CJ11" s="162"/>
      <c r="CK11" s="162"/>
      <c r="CL11" s="162"/>
      <c r="CM11" s="162"/>
      <c r="CN11" s="162"/>
      <c r="CO11" s="162"/>
      <c r="CP11" s="162"/>
      <c r="CQ11" s="162"/>
      <c r="CR11" s="162"/>
      <c r="CS11" s="162"/>
      <c r="CT11" s="162"/>
      <c r="CU11" s="162"/>
      <c r="CV11" s="162"/>
      <c r="CW11" s="162"/>
      <c r="CX11" s="162"/>
      <c r="CY11" s="162"/>
      <c r="CZ11" s="162"/>
      <c r="DA11" s="162"/>
      <c r="DB11" s="162"/>
      <c r="DC11" s="162"/>
      <c r="DD11" s="162"/>
      <c r="DE11" s="162"/>
      <c r="DF11" s="162"/>
      <c r="DG11" s="162"/>
      <c r="DH11" s="162"/>
      <c r="DI11" s="162"/>
      <c r="DJ11" s="162"/>
      <c r="DK11" s="162"/>
      <c r="DL11" s="162"/>
      <c r="DM11" s="162"/>
      <c r="DN11" s="162"/>
      <c r="DO11" s="162"/>
      <c r="DP11" s="162"/>
      <c r="DQ11" s="162"/>
      <c r="DR11" s="162"/>
      <c r="DS11" s="162"/>
      <c r="DT11" s="162"/>
      <c r="DU11" s="162"/>
      <c r="DV11" s="162"/>
      <c r="DW11" s="162"/>
      <c r="DX11" s="162"/>
      <c r="DY11" s="162"/>
      <c r="DZ11" s="162"/>
      <c r="EA11" s="162"/>
      <c r="EB11" s="162"/>
      <c r="EC11" s="162"/>
      <c r="ED11" s="162"/>
      <c r="EE11" s="162"/>
      <c r="EF11" s="162"/>
      <c r="EG11" s="162"/>
      <c r="EH11" s="162"/>
      <c r="EI11" s="162"/>
      <c r="EJ11" s="162"/>
      <c r="EK11" s="162"/>
      <c r="EL11" s="162"/>
      <c r="EM11" s="162"/>
      <c r="EN11" s="162"/>
      <c r="EO11" s="162"/>
      <c r="EP11" s="162"/>
      <c r="EQ11" s="162"/>
      <c r="ER11" s="162"/>
      <c r="ES11" s="162"/>
      <c r="ET11" s="162"/>
      <c r="EU11" s="162"/>
      <c r="EV11" s="162"/>
      <c r="EW11" s="162"/>
      <c r="EX11" s="162"/>
      <c r="EY11" s="162"/>
      <c r="EZ11" s="162"/>
      <c r="FA11" s="162"/>
      <c r="FB11" s="162"/>
      <c r="FC11" s="162"/>
      <c r="FD11" s="162"/>
      <c r="FE11" s="162"/>
      <c r="FF11" s="162"/>
      <c r="FG11" s="162"/>
      <c r="FH11" s="162"/>
      <c r="FI11" s="162"/>
      <c r="FJ11" s="162"/>
      <c r="FK11" s="162"/>
      <c r="FL11" s="162"/>
      <c r="FM11" s="162"/>
      <c r="FN11" s="162"/>
      <c r="FO11" s="162"/>
      <c r="FP11" s="162"/>
      <c r="FQ11" s="162"/>
      <c r="FR11" s="162"/>
      <c r="FS11" s="162"/>
      <c r="FT11" s="162"/>
      <c r="FU11" s="162"/>
      <c r="FV11" s="162"/>
      <c r="FW11" s="162"/>
      <c r="FX11" s="162"/>
      <c r="FY11" s="162"/>
      <c r="FZ11" s="162"/>
      <c r="GA11" s="162"/>
      <c r="GB11" s="162"/>
      <c r="GC11" s="162"/>
      <c r="GD11" s="162"/>
      <c r="GE11" s="162"/>
      <c r="GF11" s="162"/>
      <c r="GG11" s="162"/>
      <c r="GH11" s="162"/>
      <c r="GI11" s="162"/>
      <c r="GJ11" s="162"/>
      <c r="GK11" s="162"/>
      <c r="GL11" s="162"/>
      <c r="GM11" s="162"/>
      <c r="GN11" s="162"/>
      <c r="GO11" s="162"/>
      <c r="GP11" s="162"/>
      <c r="GQ11" s="162"/>
      <c r="GR11" s="162"/>
      <c r="GS11" s="162"/>
      <c r="GT11" s="162"/>
      <c r="GU11" s="162"/>
      <c r="GV11" s="162"/>
      <c r="GW11" s="162"/>
      <c r="GX11" s="162"/>
      <c r="GY11" s="162"/>
      <c r="GZ11" s="162"/>
      <c r="HA11" s="162"/>
      <c r="HB11" s="162"/>
      <c r="HC11" s="162"/>
      <c r="HD11" s="162"/>
      <c r="HE11" s="162"/>
      <c r="HF11" s="162"/>
      <c r="HG11" s="162"/>
      <c r="HH11" s="162"/>
      <c r="HI11" s="162"/>
      <c r="HJ11" s="162"/>
      <c r="HK11" s="162"/>
      <c r="HL11" s="162"/>
      <c r="HM11" s="162"/>
      <c r="HN11" s="162"/>
      <c r="HO11" s="162"/>
      <c r="HP11" s="162"/>
      <c r="HQ11" s="162"/>
      <c r="HR11" s="162"/>
      <c r="HS11" s="162"/>
      <c r="HT11" s="162"/>
      <c r="HU11" s="162"/>
      <c r="HV11" s="162"/>
      <c r="HW11" s="162"/>
      <c r="HX11" s="162"/>
      <c r="HY11" s="162"/>
      <c r="HZ11" s="162"/>
      <c r="IA11" s="162"/>
      <c r="IB11" s="162"/>
      <c r="IC11" s="162"/>
      <c r="ID11" s="162"/>
      <c r="IE11" s="162"/>
      <c r="IF11" s="162"/>
      <c r="IG11" s="162"/>
      <c r="IH11" s="162"/>
      <c r="II11" s="162"/>
      <c r="IJ11" s="162"/>
      <c r="IK11" s="162"/>
      <c r="IL11" s="162"/>
    </row>
    <row r="12" spans="1:256" s="156" customFormat="1" ht="24" customHeight="1">
      <c r="A12" s="150" t="s">
        <v>472</v>
      </c>
      <c r="B12" s="167">
        <v>272</v>
      </c>
      <c r="C12" s="168" t="s">
        <v>473</v>
      </c>
      <c r="D12" s="170"/>
      <c r="E12" s="162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2"/>
      <c r="AL12" s="162"/>
      <c r="AM12" s="162"/>
      <c r="AN12" s="162"/>
      <c r="AO12" s="162"/>
      <c r="AP12" s="162"/>
      <c r="AQ12" s="162"/>
      <c r="AR12" s="162"/>
      <c r="AS12" s="162"/>
      <c r="AT12" s="162"/>
      <c r="AU12" s="162"/>
      <c r="AV12" s="162"/>
      <c r="AW12" s="162"/>
      <c r="AX12" s="162"/>
      <c r="AY12" s="162"/>
      <c r="AZ12" s="162"/>
      <c r="BA12" s="162"/>
      <c r="BB12" s="162"/>
      <c r="BC12" s="162"/>
      <c r="BD12" s="162"/>
      <c r="BE12" s="162"/>
      <c r="BF12" s="162"/>
      <c r="BG12" s="162"/>
      <c r="BH12" s="162"/>
      <c r="BI12" s="162"/>
      <c r="BJ12" s="162"/>
      <c r="BK12" s="162"/>
      <c r="BL12" s="162"/>
      <c r="BM12" s="162"/>
      <c r="BN12" s="162"/>
      <c r="BO12" s="162"/>
      <c r="BP12" s="162"/>
      <c r="BQ12" s="162"/>
      <c r="BR12" s="162"/>
      <c r="BS12" s="162"/>
      <c r="BT12" s="162"/>
      <c r="BU12" s="162"/>
      <c r="BV12" s="162"/>
      <c r="BW12" s="162"/>
      <c r="BX12" s="162"/>
      <c r="BY12" s="162"/>
      <c r="BZ12" s="162"/>
      <c r="CA12" s="162"/>
      <c r="CB12" s="162"/>
      <c r="CC12" s="162"/>
      <c r="CD12" s="162"/>
      <c r="CE12" s="162"/>
      <c r="CF12" s="162"/>
      <c r="CG12" s="162"/>
      <c r="CH12" s="162"/>
      <c r="CI12" s="162"/>
      <c r="CJ12" s="162"/>
      <c r="CK12" s="162"/>
      <c r="CL12" s="162"/>
      <c r="CM12" s="162"/>
      <c r="CN12" s="162"/>
      <c r="CO12" s="162"/>
      <c r="CP12" s="162"/>
      <c r="CQ12" s="162"/>
      <c r="CR12" s="162"/>
      <c r="CS12" s="162"/>
      <c r="CT12" s="162"/>
      <c r="CU12" s="162"/>
      <c r="CV12" s="162"/>
      <c r="CW12" s="162"/>
      <c r="CX12" s="162"/>
      <c r="CY12" s="162"/>
      <c r="CZ12" s="162"/>
      <c r="DA12" s="162"/>
      <c r="DB12" s="162"/>
      <c r="DC12" s="162"/>
      <c r="DD12" s="162"/>
      <c r="DE12" s="162"/>
      <c r="DF12" s="162"/>
      <c r="DG12" s="162"/>
      <c r="DH12" s="162"/>
      <c r="DI12" s="162"/>
      <c r="DJ12" s="162"/>
      <c r="DK12" s="162"/>
      <c r="DL12" s="162"/>
      <c r="DM12" s="162"/>
      <c r="DN12" s="162"/>
      <c r="DO12" s="162"/>
      <c r="DP12" s="162"/>
      <c r="DQ12" s="162"/>
      <c r="DR12" s="162"/>
      <c r="DS12" s="162"/>
      <c r="DT12" s="162"/>
      <c r="DU12" s="162"/>
      <c r="DV12" s="162"/>
      <c r="DW12" s="162"/>
      <c r="DX12" s="162"/>
      <c r="DY12" s="162"/>
      <c r="DZ12" s="162"/>
      <c r="EA12" s="162"/>
      <c r="EB12" s="162"/>
      <c r="EC12" s="162"/>
      <c r="ED12" s="162"/>
      <c r="EE12" s="162"/>
      <c r="EF12" s="162"/>
      <c r="EG12" s="162"/>
      <c r="EH12" s="162"/>
      <c r="EI12" s="162"/>
      <c r="EJ12" s="162"/>
      <c r="EK12" s="162"/>
      <c r="EL12" s="162"/>
      <c r="EM12" s="162"/>
      <c r="EN12" s="162"/>
      <c r="EO12" s="162"/>
      <c r="EP12" s="162"/>
      <c r="EQ12" s="162"/>
      <c r="ER12" s="162"/>
      <c r="ES12" s="162"/>
      <c r="ET12" s="162"/>
      <c r="EU12" s="162"/>
      <c r="EV12" s="162"/>
      <c r="EW12" s="162"/>
      <c r="EX12" s="162"/>
      <c r="EY12" s="162"/>
      <c r="EZ12" s="162"/>
      <c r="FA12" s="162"/>
      <c r="FB12" s="162"/>
      <c r="FC12" s="162"/>
      <c r="FD12" s="162"/>
      <c r="FE12" s="162"/>
      <c r="FF12" s="162"/>
      <c r="FG12" s="162"/>
      <c r="FH12" s="162"/>
      <c r="FI12" s="162"/>
      <c r="FJ12" s="162"/>
      <c r="FK12" s="162"/>
      <c r="FL12" s="162"/>
      <c r="FM12" s="162"/>
      <c r="FN12" s="162"/>
      <c r="FO12" s="162"/>
      <c r="FP12" s="162"/>
      <c r="FQ12" s="162"/>
      <c r="FR12" s="162"/>
      <c r="FS12" s="162"/>
      <c r="FT12" s="162"/>
      <c r="FU12" s="162"/>
      <c r="FV12" s="162"/>
      <c r="FW12" s="162"/>
      <c r="FX12" s="162"/>
      <c r="FY12" s="162"/>
      <c r="FZ12" s="162"/>
      <c r="GA12" s="162"/>
      <c r="GB12" s="162"/>
      <c r="GC12" s="162"/>
      <c r="GD12" s="162"/>
      <c r="GE12" s="162"/>
      <c r="GF12" s="162"/>
      <c r="GG12" s="162"/>
      <c r="GH12" s="162"/>
      <c r="GI12" s="162"/>
      <c r="GJ12" s="162"/>
      <c r="GK12" s="162"/>
      <c r="GL12" s="162"/>
      <c r="GM12" s="162"/>
      <c r="GN12" s="162"/>
      <c r="GO12" s="162"/>
      <c r="GP12" s="162"/>
      <c r="GQ12" s="162"/>
      <c r="GR12" s="162"/>
      <c r="GS12" s="162"/>
      <c r="GT12" s="162"/>
      <c r="GU12" s="162"/>
      <c r="GV12" s="162"/>
      <c r="GW12" s="162"/>
      <c r="GX12" s="162"/>
      <c r="GY12" s="162"/>
      <c r="GZ12" s="162"/>
      <c r="HA12" s="162"/>
      <c r="HB12" s="162"/>
      <c r="HC12" s="162"/>
      <c r="HD12" s="162"/>
      <c r="HE12" s="162"/>
      <c r="HF12" s="162"/>
      <c r="HG12" s="162"/>
      <c r="HH12" s="162"/>
      <c r="HI12" s="162"/>
      <c r="HJ12" s="162"/>
      <c r="HK12" s="162"/>
      <c r="HL12" s="162"/>
      <c r="HM12" s="162"/>
      <c r="HN12" s="162"/>
      <c r="HO12" s="162"/>
      <c r="HP12" s="162"/>
      <c r="HQ12" s="162"/>
      <c r="HR12" s="162"/>
      <c r="HS12" s="162"/>
      <c r="HT12" s="162"/>
      <c r="HU12" s="162"/>
      <c r="HV12" s="162"/>
      <c r="HW12" s="162"/>
      <c r="HX12" s="162"/>
      <c r="HY12" s="162"/>
      <c r="HZ12" s="162"/>
      <c r="IA12" s="162"/>
      <c r="IB12" s="162"/>
      <c r="IC12" s="162"/>
      <c r="ID12" s="162"/>
      <c r="IE12" s="162"/>
      <c r="IF12" s="162"/>
      <c r="IG12" s="162"/>
      <c r="IH12" s="162"/>
      <c r="II12" s="162"/>
      <c r="IJ12" s="162"/>
      <c r="IK12" s="162"/>
      <c r="IL12" s="162"/>
    </row>
    <row r="13" spans="1:256" s="156" customFormat="1" ht="24" customHeight="1">
      <c r="A13" s="150" t="s">
        <v>474</v>
      </c>
      <c r="B13" s="167">
        <v>4387</v>
      </c>
      <c r="C13" s="168" t="s">
        <v>475</v>
      </c>
      <c r="D13" s="170"/>
      <c r="E13" s="162"/>
      <c r="F13" s="162"/>
      <c r="G13" s="162"/>
      <c r="H13" s="162"/>
      <c r="I13" s="162"/>
      <c r="J13" s="162"/>
      <c r="K13" s="162"/>
      <c r="L13" s="162"/>
      <c r="M13" s="162"/>
      <c r="N13" s="162"/>
      <c r="O13" s="16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2"/>
      <c r="AM13" s="162"/>
      <c r="AN13" s="162"/>
      <c r="AO13" s="162"/>
      <c r="AP13" s="162"/>
      <c r="AQ13" s="162"/>
      <c r="AR13" s="162"/>
      <c r="AS13" s="162"/>
      <c r="AT13" s="162"/>
      <c r="AU13" s="162"/>
      <c r="AV13" s="162"/>
      <c r="AW13" s="162"/>
      <c r="AX13" s="162"/>
      <c r="AY13" s="162"/>
      <c r="AZ13" s="162"/>
      <c r="BA13" s="162"/>
      <c r="BB13" s="162"/>
      <c r="BC13" s="162"/>
      <c r="BD13" s="162"/>
      <c r="BE13" s="162"/>
      <c r="BF13" s="162"/>
      <c r="BG13" s="162"/>
      <c r="BH13" s="162"/>
      <c r="BI13" s="162"/>
      <c r="BJ13" s="162"/>
      <c r="BK13" s="162"/>
      <c r="BL13" s="162"/>
      <c r="BM13" s="162"/>
      <c r="BN13" s="162"/>
      <c r="BO13" s="162"/>
      <c r="BP13" s="162"/>
      <c r="BQ13" s="162"/>
      <c r="BR13" s="162"/>
      <c r="BS13" s="162"/>
      <c r="BT13" s="162"/>
      <c r="BU13" s="162"/>
      <c r="BV13" s="162"/>
      <c r="BW13" s="162"/>
      <c r="BX13" s="162"/>
      <c r="BY13" s="162"/>
      <c r="BZ13" s="162"/>
      <c r="CA13" s="162"/>
      <c r="CB13" s="162"/>
      <c r="CC13" s="162"/>
      <c r="CD13" s="162"/>
      <c r="CE13" s="162"/>
      <c r="CF13" s="162"/>
      <c r="CG13" s="162"/>
      <c r="CH13" s="162"/>
      <c r="CI13" s="162"/>
      <c r="CJ13" s="162"/>
      <c r="CK13" s="162"/>
      <c r="CL13" s="162"/>
      <c r="CM13" s="162"/>
      <c r="CN13" s="162"/>
      <c r="CO13" s="162"/>
      <c r="CP13" s="162"/>
      <c r="CQ13" s="162"/>
      <c r="CR13" s="162"/>
      <c r="CS13" s="162"/>
      <c r="CT13" s="162"/>
      <c r="CU13" s="162"/>
      <c r="CV13" s="162"/>
      <c r="CW13" s="162"/>
      <c r="CX13" s="162"/>
      <c r="CY13" s="162"/>
      <c r="CZ13" s="162"/>
      <c r="DA13" s="162"/>
      <c r="DB13" s="162"/>
      <c r="DC13" s="162"/>
      <c r="DD13" s="162"/>
      <c r="DE13" s="162"/>
      <c r="DF13" s="162"/>
      <c r="DG13" s="162"/>
      <c r="DH13" s="162"/>
      <c r="DI13" s="162"/>
      <c r="DJ13" s="162"/>
      <c r="DK13" s="162"/>
      <c r="DL13" s="162"/>
      <c r="DM13" s="162"/>
      <c r="DN13" s="162"/>
      <c r="DO13" s="162"/>
      <c r="DP13" s="162"/>
      <c r="DQ13" s="162"/>
      <c r="DR13" s="162"/>
      <c r="DS13" s="162"/>
      <c r="DT13" s="162"/>
      <c r="DU13" s="162"/>
      <c r="DV13" s="162"/>
      <c r="DW13" s="162"/>
      <c r="DX13" s="162"/>
      <c r="DY13" s="162"/>
      <c r="DZ13" s="162"/>
      <c r="EA13" s="162"/>
      <c r="EB13" s="162"/>
      <c r="EC13" s="162"/>
      <c r="ED13" s="162"/>
      <c r="EE13" s="162"/>
      <c r="EF13" s="162"/>
      <c r="EG13" s="162"/>
      <c r="EH13" s="162"/>
      <c r="EI13" s="162"/>
      <c r="EJ13" s="162"/>
      <c r="EK13" s="162"/>
      <c r="EL13" s="162"/>
      <c r="EM13" s="162"/>
      <c r="EN13" s="162"/>
      <c r="EO13" s="162"/>
      <c r="EP13" s="162"/>
      <c r="EQ13" s="162"/>
      <c r="ER13" s="162"/>
      <c r="ES13" s="162"/>
      <c r="ET13" s="162"/>
      <c r="EU13" s="162"/>
      <c r="EV13" s="162"/>
      <c r="EW13" s="162"/>
      <c r="EX13" s="162"/>
      <c r="EY13" s="162"/>
      <c r="EZ13" s="162"/>
      <c r="FA13" s="162"/>
      <c r="FB13" s="162"/>
      <c r="FC13" s="162"/>
      <c r="FD13" s="162"/>
      <c r="FE13" s="162"/>
      <c r="FF13" s="162"/>
      <c r="FG13" s="162"/>
      <c r="FH13" s="162"/>
      <c r="FI13" s="162"/>
      <c r="FJ13" s="162"/>
      <c r="FK13" s="162"/>
      <c r="FL13" s="162"/>
      <c r="FM13" s="162"/>
      <c r="FN13" s="162"/>
      <c r="FO13" s="162"/>
      <c r="FP13" s="162"/>
      <c r="FQ13" s="162"/>
      <c r="FR13" s="162"/>
      <c r="FS13" s="162"/>
      <c r="FT13" s="162"/>
      <c r="FU13" s="162"/>
      <c r="FV13" s="162"/>
      <c r="FW13" s="162"/>
      <c r="FX13" s="162"/>
      <c r="FY13" s="162"/>
      <c r="FZ13" s="162"/>
      <c r="GA13" s="162"/>
      <c r="GB13" s="162"/>
      <c r="GC13" s="162"/>
      <c r="GD13" s="162"/>
      <c r="GE13" s="162"/>
      <c r="GF13" s="162"/>
      <c r="GG13" s="162"/>
      <c r="GH13" s="162"/>
      <c r="GI13" s="162"/>
      <c r="GJ13" s="162"/>
      <c r="GK13" s="162"/>
      <c r="GL13" s="162"/>
      <c r="GM13" s="162"/>
      <c r="GN13" s="162"/>
      <c r="GO13" s="162"/>
      <c r="GP13" s="162"/>
      <c r="GQ13" s="162"/>
      <c r="GR13" s="162"/>
      <c r="GS13" s="162"/>
      <c r="GT13" s="162"/>
      <c r="GU13" s="162"/>
      <c r="GV13" s="162"/>
      <c r="GW13" s="162"/>
      <c r="GX13" s="162"/>
      <c r="GY13" s="162"/>
      <c r="GZ13" s="162"/>
      <c r="HA13" s="162"/>
      <c r="HB13" s="162"/>
      <c r="HC13" s="162"/>
      <c r="HD13" s="162"/>
      <c r="HE13" s="162"/>
      <c r="HF13" s="162"/>
      <c r="HG13" s="162"/>
      <c r="HH13" s="162"/>
      <c r="HI13" s="162"/>
      <c r="HJ13" s="162"/>
      <c r="HK13" s="162"/>
      <c r="HL13" s="162"/>
      <c r="HM13" s="162"/>
      <c r="HN13" s="162"/>
      <c r="HO13" s="162"/>
      <c r="HP13" s="162"/>
      <c r="HQ13" s="162"/>
      <c r="HR13" s="162"/>
      <c r="HS13" s="162"/>
      <c r="HT13" s="162"/>
      <c r="HU13" s="162"/>
      <c r="HV13" s="162"/>
      <c r="HW13" s="162"/>
      <c r="HX13" s="162"/>
      <c r="HY13" s="162"/>
      <c r="HZ13" s="162"/>
      <c r="IA13" s="162"/>
      <c r="IB13" s="162"/>
      <c r="IC13" s="162"/>
      <c r="ID13" s="162"/>
      <c r="IE13" s="162"/>
      <c r="IF13" s="162"/>
      <c r="IG13" s="162"/>
      <c r="IH13" s="162"/>
      <c r="II13" s="162"/>
      <c r="IJ13" s="162"/>
      <c r="IK13" s="162"/>
      <c r="IL13" s="162"/>
    </row>
    <row r="14" spans="1:256" s="156" customFormat="1" ht="24" customHeight="1">
      <c r="A14" s="150" t="s">
        <v>476</v>
      </c>
      <c r="B14" s="164">
        <v>24397</v>
      </c>
      <c r="C14" s="168" t="s">
        <v>477</v>
      </c>
      <c r="D14" s="170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2"/>
      <c r="AH14" s="162"/>
      <c r="AI14" s="162"/>
      <c r="AJ14" s="162"/>
      <c r="AK14" s="162"/>
      <c r="AL14" s="162"/>
      <c r="AM14" s="162"/>
      <c r="AN14" s="162"/>
      <c r="AO14" s="162"/>
      <c r="AP14" s="162"/>
      <c r="AQ14" s="162"/>
      <c r="AR14" s="162"/>
      <c r="AS14" s="162"/>
      <c r="AT14" s="162"/>
      <c r="AU14" s="162"/>
      <c r="AV14" s="162"/>
      <c r="AW14" s="162"/>
      <c r="AX14" s="162"/>
      <c r="AY14" s="162"/>
      <c r="AZ14" s="162"/>
      <c r="BA14" s="162"/>
      <c r="BB14" s="162"/>
      <c r="BC14" s="162"/>
      <c r="BD14" s="162"/>
      <c r="BE14" s="162"/>
      <c r="BF14" s="162"/>
      <c r="BG14" s="162"/>
      <c r="BH14" s="162"/>
      <c r="BI14" s="162"/>
      <c r="BJ14" s="162"/>
      <c r="BK14" s="162"/>
      <c r="BL14" s="162"/>
      <c r="BM14" s="162"/>
      <c r="BN14" s="162"/>
      <c r="BO14" s="162"/>
      <c r="BP14" s="162"/>
      <c r="BQ14" s="162"/>
      <c r="BR14" s="162"/>
      <c r="BS14" s="162"/>
      <c r="BT14" s="162"/>
      <c r="BU14" s="162"/>
      <c r="BV14" s="162"/>
      <c r="BW14" s="162"/>
      <c r="BX14" s="162"/>
      <c r="BY14" s="162"/>
      <c r="BZ14" s="162"/>
      <c r="CA14" s="162"/>
      <c r="CB14" s="162"/>
      <c r="CC14" s="162"/>
      <c r="CD14" s="162"/>
      <c r="CE14" s="162"/>
      <c r="CF14" s="162"/>
      <c r="CG14" s="162"/>
      <c r="CH14" s="162"/>
      <c r="CI14" s="162"/>
      <c r="CJ14" s="162"/>
      <c r="CK14" s="162"/>
      <c r="CL14" s="162"/>
      <c r="CM14" s="162"/>
      <c r="CN14" s="162"/>
      <c r="CO14" s="162"/>
      <c r="CP14" s="162"/>
      <c r="CQ14" s="162"/>
      <c r="CR14" s="162"/>
      <c r="CS14" s="162"/>
      <c r="CT14" s="162"/>
      <c r="CU14" s="162"/>
      <c r="CV14" s="162"/>
      <c r="CW14" s="162"/>
      <c r="CX14" s="162"/>
      <c r="CY14" s="162"/>
      <c r="CZ14" s="162"/>
      <c r="DA14" s="162"/>
      <c r="DB14" s="162"/>
      <c r="DC14" s="162"/>
      <c r="DD14" s="162"/>
      <c r="DE14" s="162"/>
      <c r="DF14" s="162"/>
      <c r="DG14" s="162"/>
      <c r="DH14" s="162"/>
      <c r="DI14" s="162"/>
      <c r="DJ14" s="162"/>
      <c r="DK14" s="162"/>
      <c r="DL14" s="162"/>
      <c r="DM14" s="162"/>
      <c r="DN14" s="162"/>
      <c r="DO14" s="162"/>
      <c r="DP14" s="162"/>
      <c r="DQ14" s="162"/>
      <c r="DR14" s="162"/>
      <c r="DS14" s="162"/>
      <c r="DT14" s="162"/>
      <c r="DU14" s="162"/>
      <c r="DV14" s="162"/>
      <c r="DW14" s="162"/>
      <c r="DX14" s="162"/>
      <c r="DY14" s="162"/>
      <c r="DZ14" s="162"/>
      <c r="EA14" s="162"/>
      <c r="EB14" s="162"/>
      <c r="EC14" s="162"/>
      <c r="ED14" s="162"/>
      <c r="EE14" s="162"/>
      <c r="EF14" s="162"/>
      <c r="EG14" s="162"/>
      <c r="EH14" s="162"/>
      <c r="EI14" s="162"/>
      <c r="EJ14" s="162"/>
      <c r="EK14" s="162"/>
      <c r="EL14" s="162"/>
      <c r="EM14" s="162"/>
      <c r="EN14" s="162"/>
      <c r="EO14" s="162"/>
      <c r="EP14" s="162"/>
      <c r="EQ14" s="162"/>
      <c r="ER14" s="162"/>
      <c r="ES14" s="162"/>
      <c r="ET14" s="162"/>
      <c r="EU14" s="162"/>
      <c r="EV14" s="162"/>
      <c r="EW14" s="162"/>
      <c r="EX14" s="162"/>
      <c r="EY14" s="162"/>
      <c r="EZ14" s="162"/>
      <c r="FA14" s="162"/>
      <c r="FB14" s="162"/>
      <c r="FC14" s="162"/>
      <c r="FD14" s="162"/>
      <c r="FE14" s="162"/>
      <c r="FF14" s="162"/>
      <c r="FG14" s="162"/>
      <c r="FH14" s="162"/>
      <c r="FI14" s="162"/>
      <c r="FJ14" s="162"/>
      <c r="FK14" s="162"/>
      <c r="FL14" s="162"/>
      <c r="FM14" s="162"/>
      <c r="FN14" s="162"/>
      <c r="FO14" s="162"/>
      <c r="FP14" s="162"/>
      <c r="FQ14" s="162"/>
      <c r="FR14" s="162"/>
      <c r="FS14" s="162"/>
      <c r="FT14" s="162"/>
      <c r="FU14" s="162"/>
      <c r="FV14" s="162"/>
      <c r="FW14" s="162"/>
      <c r="FX14" s="162"/>
      <c r="FY14" s="162"/>
      <c r="FZ14" s="162"/>
      <c r="GA14" s="162"/>
      <c r="GB14" s="162"/>
      <c r="GC14" s="162"/>
      <c r="GD14" s="162"/>
      <c r="GE14" s="162"/>
      <c r="GF14" s="162"/>
      <c r="GG14" s="162"/>
      <c r="GH14" s="162"/>
      <c r="GI14" s="162"/>
      <c r="GJ14" s="162"/>
      <c r="GK14" s="162"/>
      <c r="GL14" s="162"/>
      <c r="GM14" s="162"/>
      <c r="GN14" s="162"/>
      <c r="GO14" s="162"/>
      <c r="GP14" s="162"/>
      <c r="GQ14" s="162"/>
      <c r="GR14" s="162"/>
      <c r="GS14" s="162"/>
      <c r="GT14" s="162"/>
      <c r="GU14" s="162"/>
      <c r="GV14" s="162"/>
      <c r="GW14" s="162"/>
      <c r="GX14" s="162"/>
      <c r="GY14" s="162"/>
      <c r="GZ14" s="162"/>
      <c r="HA14" s="162"/>
      <c r="HB14" s="162"/>
      <c r="HC14" s="162"/>
      <c r="HD14" s="162"/>
      <c r="HE14" s="162"/>
      <c r="HF14" s="162"/>
      <c r="HG14" s="162"/>
      <c r="HH14" s="162"/>
      <c r="HI14" s="162"/>
      <c r="HJ14" s="162"/>
      <c r="HK14" s="162"/>
      <c r="HL14" s="162"/>
      <c r="HM14" s="162"/>
      <c r="HN14" s="162"/>
      <c r="HO14" s="162"/>
      <c r="HP14" s="162"/>
      <c r="HQ14" s="162"/>
      <c r="HR14" s="162"/>
      <c r="HS14" s="162"/>
      <c r="HT14" s="162"/>
      <c r="HU14" s="162"/>
      <c r="HV14" s="162"/>
      <c r="HW14" s="162"/>
      <c r="HX14" s="162"/>
      <c r="HY14" s="162"/>
      <c r="HZ14" s="162"/>
      <c r="IA14" s="162"/>
      <c r="IB14" s="162"/>
      <c r="IC14" s="162"/>
      <c r="ID14" s="162"/>
      <c r="IE14" s="162"/>
      <c r="IF14" s="162"/>
      <c r="IG14" s="162"/>
      <c r="IH14" s="162"/>
      <c r="II14" s="162"/>
      <c r="IJ14" s="162"/>
      <c r="IK14" s="162"/>
      <c r="IL14" s="162"/>
    </row>
    <row r="15" spans="1:256" s="156" customFormat="1" ht="24" customHeight="1">
      <c r="A15" s="150" t="s">
        <v>478</v>
      </c>
      <c r="B15" s="164">
        <v>2609</v>
      </c>
      <c r="C15" s="168" t="s">
        <v>479</v>
      </c>
      <c r="D15" s="170"/>
      <c r="E15" s="162"/>
      <c r="F15" s="162"/>
      <c r="G15" s="162"/>
      <c r="H15" s="162"/>
      <c r="I15" s="162"/>
      <c r="J15" s="162"/>
      <c r="K15" s="162"/>
      <c r="L15" s="162"/>
      <c r="M15" s="162"/>
      <c r="N15" s="162"/>
      <c r="O15" s="162"/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  <c r="AA15" s="162"/>
      <c r="AB15" s="162"/>
      <c r="AC15" s="162"/>
      <c r="AD15" s="162"/>
      <c r="AE15" s="162"/>
      <c r="AF15" s="162"/>
      <c r="AG15" s="162"/>
      <c r="AH15" s="162"/>
      <c r="AI15" s="162"/>
      <c r="AJ15" s="162"/>
      <c r="AK15" s="162"/>
      <c r="AL15" s="162"/>
      <c r="AM15" s="162"/>
      <c r="AN15" s="162"/>
      <c r="AO15" s="162"/>
      <c r="AP15" s="162"/>
      <c r="AQ15" s="162"/>
      <c r="AR15" s="162"/>
      <c r="AS15" s="162"/>
      <c r="AT15" s="162"/>
      <c r="AU15" s="162"/>
      <c r="AV15" s="162"/>
      <c r="AW15" s="162"/>
      <c r="AX15" s="162"/>
      <c r="AY15" s="162"/>
      <c r="AZ15" s="162"/>
      <c r="BA15" s="162"/>
      <c r="BB15" s="162"/>
      <c r="BC15" s="162"/>
      <c r="BD15" s="162"/>
      <c r="BE15" s="162"/>
      <c r="BF15" s="162"/>
      <c r="BG15" s="162"/>
      <c r="BH15" s="162"/>
      <c r="BI15" s="162"/>
      <c r="BJ15" s="162"/>
      <c r="BK15" s="162"/>
      <c r="BL15" s="162"/>
      <c r="BM15" s="162"/>
      <c r="BN15" s="162"/>
      <c r="BO15" s="162"/>
      <c r="BP15" s="162"/>
      <c r="BQ15" s="162"/>
      <c r="BR15" s="162"/>
      <c r="BS15" s="162"/>
      <c r="BT15" s="162"/>
      <c r="BU15" s="162"/>
      <c r="BV15" s="162"/>
      <c r="BW15" s="162"/>
      <c r="BX15" s="162"/>
      <c r="BY15" s="162"/>
      <c r="BZ15" s="162"/>
      <c r="CA15" s="162"/>
      <c r="CB15" s="162"/>
      <c r="CC15" s="162"/>
      <c r="CD15" s="162"/>
      <c r="CE15" s="162"/>
      <c r="CF15" s="162"/>
      <c r="CG15" s="162"/>
      <c r="CH15" s="162"/>
      <c r="CI15" s="162"/>
      <c r="CJ15" s="162"/>
      <c r="CK15" s="162"/>
      <c r="CL15" s="162"/>
      <c r="CM15" s="162"/>
      <c r="CN15" s="162"/>
      <c r="CO15" s="162"/>
      <c r="CP15" s="162"/>
      <c r="CQ15" s="162"/>
      <c r="CR15" s="162"/>
      <c r="CS15" s="162"/>
      <c r="CT15" s="162"/>
      <c r="CU15" s="162"/>
      <c r="CV15" s="162"/>
      <c r="CW15" s="162"/>
      <c r="CX15" s="162"/>
      <c r="CY15" s="162"/>
      <c r="CZ15" s="162"/>
      <c r="DA15" s="162"/>
      <c r="DB15" s="162"/>
      <c r="DC15" s="162"/>
      <c r="DD15" s="162"/>
      <c r="DE15" s="162"/>
      <c r="DF15" s="162"/>
      <c r="DG15" s="162"/>
      <c r="DH15" s="162"/>
      <c r="DI15" s="162"/>
      <c r="DJ15" s="162"/>
      <c r="DK15" s="162"/>
      <c r="DL15" s="162"/>
      <c r="DM15" s="162"/>
      <c r="DN15" s="162"/>
      <c r="DO15" s="162"/>
      <c r="DP15" s="162"/>
      <c r="DQ15" s="162"/>
      <c r="DR15" s="162"/>
      <c r="DS15" s="162"/>
      <c r="DT15" s="162"/>
      <c r="DU15" s="162"/>
      <c r="DV15" s="162"/>
      <c r="DW15" s="162"/>
      <c r="DX15" s="162"/>
      <c r="DY15" s="162"/>
      <c r="DZ15" s="162"/>
      <c r="EA15" s="162"/>
      <c r="EB15" s="162"/>
      <c r="EC15" s="162"/>
      <c r="ED15" s="162"/>
      <c r="EE15" s="162"/>
      <c r="EF15" s="162"/>
      <c r="EG15" s="162"/>
      <c r="EH15" s="162"/>
      <c r="EI15" s="162"/>
      <c r="EJ15" s="162"/>
      <c r="EK15" s="162"/>
      <c r="EL15" s="162"/>
      <c r="EM15" s="162"/>
      <c r="EN15" s="162"/>
      <c r="EO15" s="162"/>
      <c r="EP15" s="162"/>
      <c r="EQ15" s="162"/>
      <c r="ER15" s="162"/>
      <c r="ES15" s="162"/>
      <c r="ET15" s="162"/>
      <c r="EU15" s="162"/>
      <c r="EV15" s="162"/>
      <c r="EW15" s="162"/>
      <c r="EX15" s="162"/>
      <c r="EY15" s="162"/>
      <c r="EZ15" s="162"/>
      <c r="FA15" s="162"/>
      <c r="FB15" s="162"/>
      <c r="FC15" s="162"/>
      <c r="FD15" s="162"/>
      <c r="FE15" s="162"/>
      <c r="FF15" s="162"/>
      <c r="FG15" s="162"/>
      <c r="FH15" s="162"/>
      <c r="FI15" s="162"/>
      <c r="FJ15" s="162"/>
      <c r="FK15" s="162"/>
      <c r="FL15" s="162"/>
      <c r="FM15" s="162"/>
      <c r="FN15" s="162"/>
      <c r="FO15" s="162"/>
      <c r="FP15" s="162"/>
      <c r="FQ15" s="162"/>
      <c r="FR15" s="162"/>
      <c r="FS15" s="162"/>
      <c r="FT15" s="162"/>
      <c r="FU15" s="162"/>
      <c r="FV15" s="162"/>
      <c r="FW15" s="162"/>
      <c r="FX15" s="162"/>
      <c r="FY15" s="162"/>
      <c r="FZ15" s="162"/>
      <c r="GA15" s="162"/>
      <c r="GB15" s="162"/>
      <c r="GC15" s="162"/>
      <c r="GD15" s="162"/>
      <c r="GE15" s="162"/>
      <c r="GF15" s="162"/>
      <c r="GG15" s="162"/>
      <c r="GH15" s="162"/>
      <c r="GI15" s="162"/>
      <c r="GJ15" s="162"/>
      <c r="GK15" s="162"/>
      <c r="GL15" s="162"/>
      <c r="GM15" s="162"/>
      <c r="GN15" s="162"/>
      <c r="GO15" s="162"/>
      <c r="GP15" s="162"/>
      <c r="GQ15" s="162"/>
      <c r="GR15" s="162"/>
      <c r="GS15" s="162"/>
      <c r="GT15" s="162"/>
      <c r="GU15" s="162"/>
      <c r="GV15" s="162"/>
      <c r="GW15" s="162"/>
      <c r="GX15" s="162"/>
      <c r="GY15" s="162"/>
      <c r="GZ15" s="162"/>
      <c r="HA15" s="162"/>
      <c r="HB15" s="162"/>
      <c r="HC15" s="162"/>
      <c r="HD15" s="162"/>
      <c r="HE15" s="162"/>
      <c r="HF15" s="162"/>
      <c r="HG15" s="162"/>
      <c r="HH15" s="162"/>
      <c r="HI15" s="162"/>
      <c r="HJ15" s="162"/>
      <c r="HK15" s="162"/>
      <c r="HL15" s="162"/>
      <c r="HM15" s="162"/>
      <c r="HN15" s="162"/>
      <c r="HO15" s="162"/>
      <c r="HP15" s="162"/>
      <c r="HQ15" s="162"/>
      <c r="HR15" s="162"/>
      <c r="HS15" s="162"/>
      <c r="HT15" s="162"/>
      <c r="HU15" s="162"/>
      <c r="HV15" s="162"/>
      <c r="HW15" s="162"/>
      <c r="HX15" s="162"/>
      <c r="HY15" s="162"/>
      <c r="HZ15" s="162"/>
      <c r="IA15" s="162"/>
      <c r="IB15" s="162"/>
      <c r="IC15" s="162"/>
      <c r="ID15" s="162"/>
      <c r="IE15" s="162"/>
      <c r="IF15" s="162"/>
      <c r="IG15" s="162"/>
      <c r="IH15" s="162"/>
      <c r="II15" s="162"/>
      <c r="IJ15" s="162"/>
      <c r="IK15" s="162"/>
      <c r="IL15" s="162"/>
    </row>
    <row r="16" spans="1:256" s="156" customFormat="1" ht="24" customHeight="1">
      <c r="A16" s="150" t="s">
        <v>480</v>
      </c>
      <c r="B16" s="164">
        <v>7000</v>
      </c>
      <c r="C16" s="168"/>
      <c r="D16" s="170"/>
      <c r="E16" s="162"/>
      <c r="F16" s="162"/>
      <c r="G16" s="162"/>
      <c r="H16" s="162"/>
      <c r="I16" s="162"/>
      <c r="J16" s="162"/>
      <c r="K16" s="162"/>
      <c r="L16" s="162"/>
      <c r="M16" s="162"/>
      <c r="N16" s="162"/>
      <c r="O16" s="162"/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  <c r="AA16" s="162"/>
      <c r="AB16" s="162"/>
      <c r="AC16" s="162"/>
      <c r="AD16" s="162"/>
      <c r="AE16" s="162"/>
      <c r="AF16" s="162"/>
      <c r="AG16" s="162"/>
      <c r="AH16" s="162"/>
      <c r="AI16" s="162"/>
      <c r="AJ16" s="162"/>
      <c r="AK16" s="162"/>
      <c r="AL16" s="162"/>
      <c r="AM16" s="162"/>
      <c r="AN16" s="162"/>
      <c r="AO16" s="162"/>
      <c r="AP16" s="162"/>
      <c r="AQ16" s="162"/>
      <c r="AR16" s="162"/>
      <c r="AS16" s="162"/>
      <c r="AT16" s="162"/>
      <c r="AU16" s="162"/>
      <c r="AV16" s="162"/>
      <c r="AW16" s="162"/>
      <c r="AX16" s="162"/>
      <c r="AY16" s="162"/>
      <c r="AZ16" s="162"/>
      <c r="BA16" s="162"/>
      <c r="BB16" s="162"/>
      <c r="BC16" s="162"/>
      <c r="BD16" s="162"/>
      <c r="BE16" s="162"/>
      <c r="BF16" s="162"/>
      <c r="BG16" s="162"/>
      <c r="BH16" s="162"/>
      <c r="BI16" s="162"/>
      <c r="BJ16" s="162"/>
      <c r="BK16" s="162"/>
      <c r="BL16" s="162"/>
      <c r="BM16" s="162"/>
      <c r="BN16" s="162"/>
      <c r="BO16" s="162"/>
      <c r="BP16" s="162"/>
      <c r="BQ16" s="162"/>
      <c r="BR16" s="162"/>
      <c r="BS16" s="162"/>
      <c r="BT16" s="162"/>
      <c r="BU16" s="162"/>
      <c r="BV16" s="162"/>
      <c r="BW16" s="162"/>
      <c r="BX16" s="162"/>
      <c r="BY16" s="162"/>
      <c r="BZ16" s="162"/>
      <c r="CA16" s="162"/>
      <c r="CB16" s="162"/>
      <c r="CC16" s="162"/>
      <c r="CD16" s="162"/>
      <c r="CE16" s="162"/>
      <c r="CF16" s="162"/>
      <c r="CG16" s="162"/>
      <c r="CH16" s="162"/>
      <c r="CI16" s="162"/>
      <c r="CJ16" s="162"/>
      <c r="CK16" s="162"/>
      <c r="CL16" s="162"/>
      <c r="CM16" s="162"/>
      <c r="CN16" s="162"/>
      <c r="CO16" s="162"/>
      <c r="CP16" s="162"/>
      <c r="CQ16" s="162"/>
      <c r="CR16" s="162"/>
      <c r="CS16" s="162"/>
      <c r="CT16" s="162"/>
      <c r="CU16" s="162"/>
      <c r="CV16" s="162"/>
      <c r="CW16" s="162"/>
      <c r="CX16" s="162"/>
      <c r="CY16" s="162"/>
      <c r="CZ16" s="162"/>
      <c r="DA16" s="162"/>
      <c r="DB16" s="162"/>
      <c r="DC16" s="162"/>
      <c r="DD16" s="162"/>
      <c r="DE16" s="162"/>
      <c r="DF16" s="162"/>
      <c r="DG16" s="162"/>
      <c r="DH16" s="162"/>
      <c r="DI16" s="162"/>
      <c r="DJ16" s="162"/>
      <c r="DK16" s="162"/>
      <c r="DL16" s="162"/>
      <c r="DM16" s="162"/>
      <c r="DN16" s="162"/>
      <c r="DO16" s="162"/>
      <c r="DP16" s="162"/>
      <c r="DQ16" s="162"/>
      <c r="DR16" s="162"/>
      <c r="DS16" s="162"/>
      <c r="DT16" s="162"/>
      <c r="DU16" s="162"/>
      <c r="DV16" s="162"/>
      <c r="DW16" s="162"/>
      <c r="DX16" s="162"/>
      <c r="DY16" s="162"/>
      <c r="DZ16" s="162"/>
      <c r="EA16" s="162"/>
      <c r="EB16" s="162"/>
      <c r="EC16" s="162"/>
      <c r="ED16" s="162"/>
      <c r="EE16" s="162"/>
      <c r="EF16" s="162"/>
      <c r="EG16" s="162"/>
      <c r="EH16" s="162"/>
      <c r="EI16" s="162"/>
      <c r="EJ16" s="162"/>
      <c r="EK16" s="162"/>
      <c r="EL16" s="162"/>
      <c r="EM16" s="162"/>
      <c r="EN16" s="162"/>
      <c r="EO16" s="162"/>
      <c r="EP16" s="162"/>
      <c r="EQ16" s="162"/>
      <c r="ER16" s="162"/>
      <c r="ES16" s="162"/>
      <c r="ET16" s="162"/>
      <c r="EU16" s="162"/>
      <c r="EV16" s="162"/>
      <c r="EW16" s="162"/>
      <c r="EX16" s="162"/>
      <c r="EY16" s="162"/>
      <c r="EZ16" s="162"/>
      <c r="FA16" s="162"/>
      <c r="FB16" s="162"/>
      <c r="FC16" s="162"/>
      <c r="FD16" s="162"/>
      <c r="FE16" s="162"/>
      <c r="FF16" s="162"/>
      <c r="FG16" s="162"/>
      <c r="FH16" s="162"/>
      <c r="FI16" s="162"/>
      <c r="FJ16" s="162"/>
      <c r="FK16" s="162"/>
      <c r="FL16" s="162"/>
      <c r="FM16" s="162"/>
      <c r="FN16" s="162"/>
      <c r="FO16" s="162"/>
      <c r="FP16" s="162"/>
      <c r="FQ16" s="162"/>
      <c r="FR16" s="162"/>
      <c r="FS16" s="162"/>
      <c r="FT16" s="162"/>
      <c r="FU16" s="162"/>
      <c r="FV16" s="162"/>
      <c r="FW16" s="162"/>
      <c r="FX16" s="162"/>
      <c r="FY16" s="162"/>
      <c r="FZ16" s="162"/>
      <c r="GA16" s="162"/>
      <c r="GB16" s="162"/>
      <c r="GC16" s="162"/>
      <c r="GD16" s="162"/>
      <c r="GE16" s="162"/>
      <c r="GF16" s="162"/>
      <c r="GG16" s="162"/>
      <c r="GH16" s="162"/>
      <c r="GI16" s="162"/>
      <c r="GJ16" s="162"/>
      <c r="GK16" s="162"/>
      <c r="GL16" s="162"/>
      <c r="GM16" s="162"/>
      <c r="GN16" s="162"/>
      <c r="GO16" s="162"/>
      <c r="GP16" s="162"/>
      <c r="GQ16" s="162"/>
      <c r="GR16" s="162"/>
      <c r="GS16" s="162"/>
      <c r="GT16" s="162"/>
      <c r="GU16" s="162"/>
      <c r="GV16" s="162"/>
      <c r="GW16" s="162"/>
      <c r="GX16" s="162"/>
      <c r="GY16" s="162"/>
      <c r="GZ16" s="162"/>
      <c r="HA16" s="162"/>
      <c r="HB16" s="162"/>
      <c r="HC16" s="162"/>
      <c r="HD16" s="162"/>
      <c r="HE16" s="162"/>
      <c r="HF16" s="162"/>
      <c r="HG16" s="162"/>
      <c r="HH16" s="162"/>
      <c r="HI16" s="162"/>
      <c r="HJ16" s="162"/>
      <c r="HK16" s="162"/>
      <c r="HL16" s="162"/>
      <c r="HM16" s="162"/>
      <c r="HN16" s="162"/>
      <c r="HO16" s="162"/>
      <c r="HP16" s="162"/>
      <c r="HQ16" s="162"/>
      <c r="HR16" s="162"/>
      <c r="HS16" s="162"/>
      <c r="HT16" s="162"/>
      <c r="HU16" s="162"/>
      <c r="HV16" s="162"/>
      <c r="HW16" s="162"/>
      <c r="HX16" s="162"/>
      <c r="HY16" s="162"/>
      <c r="HZ16" s="162"/>
      <c r="IA16" s="162"/>
      <c r="IB16" s="162"/>
      <c r="IC16" s="162"/>
      <c r="ID16" s="162"/>
      <c r="IE16" s="162"/>
      <c r="IF16" s="162"/>
      <c r="IG16" s="162"/>
      <c r="IH16" s="162"/>
      <c r="II16" s="162"/>
      <c r="IJ16" s="162"/>
      <c r="IK16" s="162"/>
      <c r="IL16" s="162"/>
    </row>
    <row r="17" spans="1:246" s="156" customFormat="1" ht="24" customHeight="1">
      <c r="A17" s="150" t="s">
        <v>481</v>
      </c>
      <c r="B17" s="164">
        <v>127177</v>
      </c>
      <c r="C17" s="166" t="s">
        <v>482</v>
      </c>
      <c r="D17" s="170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2"/>
      <c r="AM17" s="162"/>
      <c r="AN17" s="162"/>
      <c r="AO17" s="162"/>
      <c r="AP17" s="162"/>
      <c r="AQ17" s="162"/>
      <c r="AR17" s="162"/>
      <c r="AS17" s="162"/>
      <c r="AT17" s="162"/>
      <c r="AU17" s="162"/>
      <c r="AV17" s="162"/>
      <c r="AW17" s="162"/>
      <c r="AX17" s="162"/>
      <c r="AY17" s="162"/>
      <c r="AZ17" s="162"/>
      <c r="BA17" s="162"/>
      <c r="BB17" s="162"/>
      <c r="BC17" s="162"/>
      <c r="BD17" s="162"/>
      <c r="BE17" s="162"/>
      <c r="BF17" s="162"/>
      <c r="BG17" s="162"/>
      <c r="BH17" s="162"/>
      <c r="BI17" s="162"/>
      <c r="BJ17" s="162"/>
      <c r="BK17" s="162"/>
      <c r="BL17" s="162"/>
      <c r="BM17" s="162"/>
      <c r="BN17" s="162"/>
      <c r="BO17" s="162"/>
      <c r="BP17" s="162"/>
      <c r="BQ17" s="162"/>
      <c r="BR17" s="162"/>
      <c r="BS17" s="162"/>
      <c r="BT17" s="162"/>
      <c r="BU17" s="162"/>
      <c r="BV17" s="162"/>
      <c r="BW17" s="162"/>
      <c r="BX17" s="162"/>
      <c r="BY17" s="162"/>
      <c r="BZ17" s="162"/>
      <c r="CA17" s="162"/>
      <c r="CB17" s="162"/>
      <c r="CC17" s="162"/>
      <c r="CD17" s="162"/>
      <c r="CE17" s="162"/>
      <c r="CF17" s="162"/>
      <c r="CG17" s="162"/>
      <c r="CH17" s="162"/>
      <c r="CI17" s="162"/>
      <c r="CJ17" s="162"/>
      <c r="CK17" s="162"/>
      <c r="CL17" s="162"/>
      <c r="CM17" s="162"/>
      <c r="CN17" s="162"/>
      <c r="CO17" s="162"/>
      <c r="CP17" s="162"/>
      <c r="CQ17" s="162"/>
      <c r="CR17" s="162"/>
      <c r="CS17" s="162"/>
      <c r="CT17" s="162"/>
      <c r="CU17" s="162"/>
      <c r="CV17" s="162"/>
      <c r="CW17" s="162"/>
      <c r="CX17" s="162"/>
      <c r="CY17" s="162"/>
      <c r="CZ17" s="162"/>
      <c r="DA17" s="162"/>
      <c r="DB17" s="162"/>
      <c r="DC17" s="162"/>
      <c r="DD17" s="162"/>
      <c r="DE17" s="162"/>
      <c r="DF17" s="162"/>
      <c r="DG17" s="162"/>
      <c r="DH17" s="162"/>
      <c r="DI17" s="162"/>
      <c r="DJ17" s="162"/>
      <c r="DK17" s="162"/>
      <c r="DL17" s="162"/>
      <c r="DM17" s="162"/>
      <c r="DN17" s="162"/>
      <c r="DO17" s="162"/>
      <c r="DP17" s="162"/>
      <c r="DQ17" s="162"/>
      <c r="DR17" s="162"/>
      <c r="DS17" s="162"/>
      <c r="DT17" s="162"/>
      <c r="DU17" s="162"/>
      <c r="DV17" s="162"/>
      <c r="DW17" s="162"/>
      <c r="DX17" s="162"/>
      <c r="DY17" s="162"/>
      <c r="DZ17" s="162"/>
      <c r="EA17" s="162"/>
      <c r="EB17" s="162"/>
      <c r="EC17" s="162"/>
      <c r="ED17" s="162"/>
      <c r="EE17" s="162"/>
      <c r="EF17" s="162"/>
      <c r="EG17" s="162"/>
      <c r="EH17" s="162"/>
      <c r="EI17" s="162"/>
      <c r="EJ17" s="162"/>
      <c r="EK17" s="162"/>
      <c r="EL17" s="162"/>
      <c r="EM17" s="162"/>
      <c r="EN17" s="162"/>
      <c r="EO17" s="162"/>
      <c r="EP17" s="162"/>
      <c r="EQ17" s="162"/>
      <c r="ER17" s="162"/>
      <c r="ES17" s="162"/>
      <c r="ET17" s="162"/>
      <c r="EU17" s="162"/>
      <c r="EV17" s="162"/>
      <c r="EW17" s="162"/>
      <c r="EX17" s="162"/>
      <c r="EY17" s="162"/>
      <c r="EZ17" s="162"/>
      <c r="FA17" s="162"/>
      <c r="FB17" s="162"/>
      <c r="FC17" s="162"/>
      <c r="FD17" s="162"/>
      <c r="FE17" s="162"/>
      <c r="FF17" s="162"/>
      <c r="FG17" s="162"/>
      <c r="FH17" s="162"/>
      <c r="FI17" s="162"/>
      <c r="FJ17" s="162"/>
      <c r="FK17" s="162"/>
      <c r="FL17" s="162"/>
      <c r="FM17" s="162"/>
      <c r="FN17" s="162"/>
      <c r="FO17" s="162"/>
      <c r="FP17" s="162"/>
      <c r="FQ17" s="162"/>
      <c r="FR17" s="162"/>
      <c r="FS17" s="162"/>
      <c r="FT17" s="162"/>
      <c r="FU17" s="162"/>
      <c r="FV17" s="162"/>
      <c r="FW17" s="162"/>
      <c r="FX17" s="162"/>
      <c r="FY17" s="162"/>
      <c r="FZ17" s="162"/>
      <c r="GA17" s="162"/>
      <c r="GB17" s="162"/>
      <c r="GC17" s="162"/>
      <c r="GD17" s="162"/>
      <c r="GE17" s="162"/>
      <c r="GF17" s="162"/>
      <c r="GG17" s="162"/>
      <c r="GH17" s="162"/>
      <c r="GI17" s="162"/>
      <c r="GJ17" s="162"/>
      <c r="GK17" s="162"/>
      <c r="GL17" s="162"/>
      <c r="GM17" s="162"/>
      <c r="GN17" s="162"/>
      <c r="GO17" s="162"/>
      <c r="GP17" s="162"/>
      <c r="GQ17" s="162"/>
      <c r="GR17" s="162"/>
      <c r="GS17" s="162"/>
      <c r="GT17" s="162"/>
      <c r="GU17" s="162"/>
      <c r="GV17" s="162"/>
      <c r="GW17" s="162"/>
      <c r="GX17" s="162"/>
      <c r="GY17" s="162"/>
      <c r="GZ17" s="162"/>
      <c r="HA17" s="162"/>
      <c r="HB17" s="162"/>
      <c r="HC17" s="162"/>
      <c r="HD17" s="162"/>
      <c r="HE17" s="162"/>
      <c r="HF17" s="162"/>
      <c r="HG17" s="162"/>
      <c r="HH17" s="162"/>
      <c r="HI17" s="162"/>
      <c r="HJ17" s="162"/>
      <c r="HK17" s="162"/>
      <c r="HL17" s="162"/>
      <c r="HM17" s="162"/>
      <c r="HN17" s="162"/>
      <c r="HO17" s="162"/>
      <c r="HP17" s="162"/>
      <c r="HQ17" s="162"/>
      <c r="HR17" s="162"/>
      <c r="HS17" s="162"/>
      <c r="HT17" s="162"/>
      <c r="HU17" s="162"/>
      <c r="HV17" s="162"/>
      <c r="HW17" s="162"/>
      <c r="HX17" s="162"/>
      <c r="HY17" s="162"/>
      <c r="HZ17" s="162"/>
      <c r="IA17" s="162"/>
      <c r="IB17" s="162"/>
      <c r="IC17" s="162"/>
      <c r="ID17" s="162"/>
      <c r="IE17" s="162"/>
      <c r="IF17" s="162"/>
      <c r="IG17" s="162"/>
      <c r="IH17" s="162"/>
      <c r="II17" s="162"/>
      <c r="IJ17" s="162"/>
      <c r="IK17" s="162"/>
      <c r="IL17" s="162"/>
    </row>
    <row r="18" spans="1:246" s="156" customFormat="1" ht="24" customHeight="1">
      <c r="A18" s="114" t="s">
        <v>483</v>
      </c>
      <c r="B18" s="164">
        <v>37797</v>
      </c>
      <c r="C18" s="166"/>
      <c r="D18" s="170"/>
      <c r="E18" s="162"/>
      <c r="F18" s="162"/>
      <c r="G18" s="162"/>
      <c r="H18" s="162"/>
      <c r="I18" s="162"/>
      <c r="J18" s="162"/>
      <c r="K18" s="162"/>
      <c r="L18" s="162"/>
      <c r="M18" s="162"/>
      <c r="N18" s="162"/>
      <c r="O18" s="162"/>
      <c r="P18" s="162"/>
      <c r="Q18" s="162"/>
      <c r="R18" s="162"/>
      <c r="S18" s="162"/>
      <c r="T18" s="162"/>
      <c r="U18" s="162"/>
      <c r="V18" s="162"/>
      <c r="W18" s="162"/>
      <c r="X18" s="162"/>
      <c r="Y18" s="162"/>
      <c r="Z18" s="162"/>
      <c r="AA18" s="162"/>
      <c r="AB18" s="162"/>
      <c r="AC18" s="162"/>
      <c r="AD18" s="162"/>
      <c r="AE18" s="162"/>
      <c r="AF18" s="162"/>
      <c r="AG18" s="162"/>
      <c r="AH18" s="162"/>
      <c r="AI18" s="162"/>
      <c r="AJ18" s="162"/>
      <c r="AK18" s="162"/>
      <c r="AL18" s="162"/>
      <c r="AM18" s="162"/>
      <c r="AN18" s="162"/>
      <c r="AO18" s="162"/>
      <c r="AP18" s="162"/>
      <c r="AQ18" s="162"/>
      <c r="AR18" s="162"/>
      <c r="AS18" s="162"/>
      <c r="AT18" s="162"/>
      <c r="AU18" s="162"/>
      <c r="AV18" s="162"/>
      <c r="AW18" s="162"/>
      <c r="AX18" s="162"/>
      <c r="AY18" s="162"/>
      <c r="AZ18" s="162"/>
      <c r="BA18" s="162"/>
      <c r="BB18" s="162"/>
      <c r="BC18" s="162"/>
      <c r="BD18" s="162"/>
      <c r="BE18" s="162"/>
      <c r="BF18" s="162"/>
      <c r="BG18" s="162"/>
      <c r="BH18" s="162"/>
      <c r="BI18" s="162"/>
      <c r="BJ18" s="162"/>
      <c r="BK18" s="162"/>
      <c r="BL18" s="162"/>
      <c r="BM18" s="162"/>
      <c r="BN18" s="162"/>
      <c r="BO18" s="162"/>
      <c r="BP18" s="162"/>
      <c r="BQ18" s="162"/>
      <c r="BR18" s="162"/>
      <c r="BS18" s="162"/>
      <c r="BT18" s="162"/>
      <c r="BU18" s="162"/>
      <c r="BV18" s="162"/>
      <c r="BW18" s="162"/>
      <c r="BX18" s="162"/>
      <c r="BY18" s="162"/>
      <c r="BZ18" s="162"/>
      <c r="CA18" s="162"/>
      <c r="CB18" s="162"/>
      <c r="CC18" s="162"/>
      <c r="CD18" s="162"/>
      <c r="CE18" s="162"/>
      <c r="CF18" s="162"/>
      <c r="CG18" s="162"/>
      <c r="CH18" s="162"/>
      <c r="CI18" s="162"/>
      <c r="CJ18" s="162"/>
      <c r="CK18" s="162"/>
      <c r="CL18" s="162"/>
      <c r="CM18" s="162"/>
      <c r="CN18" s="162"/>
      <c r="CO18" s="162"/>
      <c r="CP18" s="162"/>
      <c r="CQ18" s="162"/>
      <c r="CR18" s="162"/>
      <c r="CS18" s="162"/>
      <c r="CT18" s="162"/>
      <c r="CU18" s="162"/>
      <c r="CV18" s="162"/>
      <c r="CW18" s="162"/>
      <c r="CX18" s="162"/>
      <c r="CY18" s="162"/>
      <c r="CZ18" s="162"/>
      <c r="DA18" s="162"/>
      <c r="DB18" s="162"/>
      <c r="DC18" s="162"/>
      <c r="DD18" s="162"/>
      <c r="DE18" s="162"/>
      <c r="DF18" s="162"/>
      <c r="DG18" s="162"/>
      <c r="DH18" s="162"/>
      <c r="DI18" s="162"/>
      <c r="DJ18" s="162"/>
      <c r="DK18" s="162"/>
      <c r="DL18" s="162"/>
      <c r="DM18" s="162"/>
      <c r="DN18" s="162"/>
      <c r="DO18" s="162"/>
      <c r="DP18" s="162"/>
      <c r="DQ18" s="162"/>
      <c r="DR18" s="162"/>
      <c r="DS18" s="162"/>
      <c r="DT18" s="162"/>
      <c r="DU18" s="162"/>
      <c r="DV18" s="162"/>
      <c r="DW18" s="162"/>
      <c r="DX18" s="162"/>
      <c r="DY18" s="162"/>
      <c r="DZ18" s="162"/>
      <c r="EA18" s="162"/>
      <c r="EB18" s="162"/>
      <c r="EC18" s="162"/>
      <c r="ED18" s="162"/>
      <c r="EE18" s="162"/>
      <c r="EF18" s="162"/>
      <c r="EG18" s="162"/>
      <c r="EH18" s="162"/>
      <c r="EI18" s="162"/>
      <c r="EJ18" s="162"/>
      <c r="EK18" s="162"/>
      <c r="EL18" s="162"/>
      <c r="EM18" s="162"/>
      <c r="EN18" s="162"/>
      <c r="EO18" s="162"/>
      <c r="EP18" s="162"/>
      <c r="EQ18" s="162"/>
      <c r="ER18" s="162"/>
      <c r="ES18" s="162"/>
      <c r="ET18" s="162"/>
      <c r="EU18" s="162"/>
      <c r="EV18" s="162"/>
      <c r="EW18" s="162"/>
      <c r="EX18" s="162"/>
      <c r="EY18" s="162"/>
      <c r="EZ18" s="162"/>
      <c r="FA18" s="162"/>
      <c r="FB18" s="162"/>
      <c r="FC18" s="162"/>
      <c r="FD18" s="162"/>
      <c r="FE18" s="162"/>
      <c r="FF18" s="162"/>
      <c r="FG18" s="162"/>
      <c r="FH18" s="162"/>
      <c r="FI18" s="162"/>
      <c r="FJ18" s="162"/>
      <c r="FK18" s="162"/>
      <c r="FL18" s="162"/>
      <c r="FM18" s="162"/>
      <c r="FN18" s="162"/>
      <c r="FO18" s="162"/>
      <c r="FP18" s="162"/>
      <c r="FQ18" s="162"/>
      <c r="FR18" s="162"/>
      <c r="FS18" s="162"/>
      <c r="FT18" s="162"/>
      <c r="FU18" s="162"/>
      <c r="FV18" s="162"/>
      <c r="FW18" s="162"/>
      <c r="FX18" s="162"/>
      <c r="FY18" s="162"/>
      <c r="FZ18" s="162"/>
      <c r="GA18" s="162"/>
      <c r="GB18" s="162"/>
      <c r="GC18" s="162"/>
      <c r="GD18" s="162"/>
      <c r="GE18" s="162"/>
      <c r="GF18" s="162"/>
      <c r="GG18" s="162"/>
      <c r="GH18" s="162"/>
      <c r="GI18" s="162"/>
      <c r="GJ18" s="162"/>
      <c r="GK18" s="162"/>
      <c r="GL18" s="162"/>
      <c r="GM18" s="162"/>
      <c r="GN18" s="162"/>
      <c r="GO18" s="162"/>
      <c r="GP18" s="162"/>
      <c r="GQ18" s="162"/>
      <c r="GR18" s="162"/>
      <c r="GS18" s="162"/>
      <c r="GT18" s="162"/>
      <c r="GU18" s="162"/>
      <c r="GV18" s="162"/>
      <c r="GW18" s="162"/>
      <c r="GX18" s="162"/>
      <c r="GY18" s="162"/>
      <c r="GZ18" s="162"/>
      <c r="HA18" s="162"/>
      <c r="HB18" s="162"/>
      <c r="HC18" s="162"/>
      <c r="HD18" s="162"/>
      <c r="HE18" s="162"/>
      <c r="HF18" s="162"/>
      <c r="HG18" s="162"/>
      <c r="HH18" s="162"/>
      <c r="HI18" s="162"/>
      <c r="HJ18" s="162"/>
      <c r="HK18" s="162"/>
      <c r="HL18" s="162"/>
      <c r="HM18" s="162"/>
      <c r="HN18" s="162"/>
      <c r="HO18" s="162"/>
      <c r="HP18" s="162"/>
      <c r="HQ18" s="162"/>
      <c r="HR18" s="162"/>
      <c r="HS18" s="162"/>
      <c r="HT18" s="162"/>
      <c r="HU18" s="162"/>
      <c r="HV18" s="162"/>
      <c r="HW18" s="162"/>
      <c r="HX18" s="162"/>
      <c r="HY18" s="162"/>
      <c r="HZ18" s="162"/>
      <c r="IA18" s="162"/>
      <c r="IB18" s="162"/>
      <c r="IC18" s="162"/>
      <c r="ID18" s="162"/>
      <c r="IE18" s="162"/>
      <c r="IF18" s="162"/>
      <c r="IG18" s="162"/>
      <c r="IH18" s="162"/>
      <c r="II18" s="162"/>
      <c r="IJ18" s="162"/>
      <c r="IK18" s="162"/>
      <c r="IL18" s="162"/>
    </row>
    <row r="19" spans="1:246" s="156" customFormat="1" ht="24" customHeight="1">
      <c r="A19" s="152" t="s">
        <v>484</v>
      </c>
      <c r="B19" s="171">
        <v>28000</v>
      </c>
      <c r="C19" s="166" t="s">
        <v>485</v>
      </c>
      <c r="D19" s="170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  <c r="BF19" s="162"/>
      <c r="BG19" s="162"/>
      <c r="BH19" s="162"/>
      <c r="BI19" s="162"/>
      <c r="BJ19" s="162"/>
      <c r="BK19" s="162"/>
      <c r="BL19" s="162"/>
      <c r="BM19" s="162"/>
      <c r="BN19" s="162"/>
      <c r="BO19" s="162"/>
      <c r="BP19" s="162"/>
      <c r="BQ19" s="162"/>
      <c r="BR19" s="162"/>
      <c r="BS19" s="162"/>
      <c r="BT19" s="162"/>
      <c r="BU19" s="162"/>
      <c r="BV19" s="162"/>
      <c r="BW19" s="162"/>
      <c r="BX19" s="162"/>
      <c r="BY19" s="162"/>
      <c r="BZ19" s="162"/>
      <c r="CA19" s="162"/>
      <c r="CB19" s="162"/>
      <c r="CC19" s="162"/>
      <c r="CD19" s="162"/>
      <c r="CE19" s="162"/>
      <c r="CF19" s="162"/>
      <c r="CG19" s="162"/>
      <c r="CH19" s="162"/>
      <c r="CI19" s="162"/>
      <c r="CJ19" s="162"/>
      <c r="CK19" s="162"/>
      <c r="CL19" s="162"/>
      <c r="CM19" s="162"/>
      <c r="CN19" s="162"/>
      <c r="CO19" s="162"/>
      <c r="CP19" s="162"/>
      <c r="CQ19" s="162"/>
      <c r="CR19" s="162"/>
      <c r="CS19" s="162"/>
      <c r="CT19" s="162"/>
      <c r="CU19" s="162"/>
      <c r="CV19" s="162"/>
      <c r="CW19" s="162"/>
      <c r="CX19" s="162"/>
      <c r="CY19" s="162"/>
      <c r="CZ19" s="162"/>
      <c r="DA19" s="162"/>
      <c r="DB19" s="162"/>
      <c r="DC19" s="162"/>
      <c r="DD19" s="162"/>
      <c r="DE19" s="162"/>
      <c r="DF19" s="162"/>
      <c r="DG19" s="162"/>
      <c r="DH19" s="162"/>
      <c r="DI19" s="162"/>
      <c r="DJ19" s="162"/>
      <c r="DK19" s="162"/>
      <c r="DL19" s="162"/>
      <c r="DM19" s="162"/>
      <c r="DN19" s="162"/>
      <c r="DO19" s="162"/>
      <c r="DP19" s="162"/>
      <c r="DQ19" s="162"/>
      <c r="DR19" s="162"/>
      <c r="DS19" s="162"/>
      <c r="DT19" s="162"/>
      <c r="DU19" s="162"/>
      <c r="DV19" s="162"/>
      <c r="DW19" s="162"/>
      <c r="DX19" s="162"/>
      <c r="DY19" s="162"/>
      <c r="DZ19" s="162"/>
      <c r="EA19" s="162"/>
      <c r="EB19" s="162"/>
      <c r="EC19" s="162"/>
      <c r="ED19" s="162"/>
      <c r="EE19" s="162"/>
      <c r="EF19" s="162"/>
      <c r="EG19" s="162"/>
      <c r="EH19" s="162"/>
      <c r="EI19" s="162"/>
      <c r="EJ19" s="162"/>
      <c r="EK19" s="162"/>
      <c r="EL19" s="162"/>
      <c r="EM19" s="162"/>
      <c r="EN19" s="162"/>
      <c r="EO19" s="162"/>
      <c r="EP19" s="162"/>
      <c r="EQ19" s="162"/>
      <c r="ER19" s="162"/>
      <c r="ES19" s="162"/>
      <c r="ET19" s="162"/>
      <c r="EU19" s="162"/>
      <c r="EV19" s="162"/>
      <c r="EW19" s="162"/>
      <c r="EX19" s="162"/>
      <c r="EY19" s="162"/>
      <c r="EZ19" s="162"/>
      <c r="FA19" s="162"/>
      <c r="FB19" s="162"/>
      <c r="FC19" s="162"/>
      <c r="FD19" s="162"/>
      <c r="FE19" s="162"/>
      <c r="FF19" s="162"/>
      <c r="FG19" s="162"/>
      <c r="FH19" s="162"/>
      <c r="FI19" s="162"/>
      <c r="FJ19" s="162"/>
      <c r="FK19" s="162"/>
      <c r="FL19" s="162"/>
      <c r="FM19" s="162"/>
      <c r="FN19" s="162"/>
      <c r="FO19" s="162"/>
      <c r="FP19" s="162"/>
      <c r="FQ19" s="162"/>
      <c r="FR19" s="162"/>
      <c r="FS19" s="162"/>
      <c r="FT19" s="162"/>
      <c r="FU19" s="162"/>
      <c r="FV19" s="162"/>
      <c r="FW19" s="162"/>
      <c r="FX19" s="162"/>
      <c r="FY19" s="162"/>
      <c r="FZ19" s="162"/>
      <c r="GA19" s="162"/>
      <c r="GB19" s="162"/>
      <c r="GC19" s="162"/>
      <c r="GD19" s="162"/>
      <c r="GE19" s="162"/>
      <c r="GF19" s="162"/>
      <c r="GG19" s="162"/>
      <c r="GH19" s="162"/>
      <c r="GI19" s="162"/>
      <c r="GJ19" s="162"/>
      <c r="GK19" s="162"/>
      <c r="GL19" s="162"/>
      <c r="GM19" s="162"/>
      <c r="GN19" s="162"/>
      <c r="GO19" s="162"/>
      <c r="GP19" s="162"/>
      <c r="GQ19" s="162"/>
      <c r="GR19" s="162"/>
      <c r="GS19" s="162"/>
      <c r="GT19" s="162"/>
      <c r="GU19" s="162"/>
      <c r="GV19" s="162"/>
      <c r="GW19" s="162"/>
      <c r="GX19" s="162"/>
      <c r="GY19" s="162"/>
      <c r="GZ19" s="162"/>
      <c r="HA19" s="162"/>
      <c r="HB19" s="162"/>
      <c r="HC19" s="162"/>
      <c r="HD19" s="162"/>
      <c r="HE19" s="162"/>
      <c r="HF19" s="162"/>
      <c r="HG19" s="162"/>
      <c r="HH19" s="162"/>
      <c r="HI19" s="162"/>
      <c r="HJ19" s="162"/>
      <c r="HK19" s="162"/>
      <c r="HL19" s="162"/>
      <c r="HM19" s="162"/>
      <c r="HN19" s="162"/>
      <c r="HO19" s="162"/>
      <c r="HP19" s="162"/>
      <c r="HQ19" s="162"/>
      <c r="HR19" s="162"/>
      <c r="HS19" s="162"/>
      <c r="HT19" s="162"/>
      <c r="HU19" s="162"/>
      <c r="HV19" s="162"/>
      <c r="HW19" s="162"/>
      <c r="HX19" s="162"/>
      <c r="HY19" s="162"/>
      <c r="HZ19" s="162"/>
      <c r="IA19" s="162"/>
      <c r="IB19" s="162"/>
      <c r="IC19" s="162"/>
      <c r="ID19" s="162"/>
      <c r="IE19" s="162"/>
      <c r="IF19" s="162"/>
      <c r="IG19" s="162"/>
      <c r="IH19" s="162"/>
      <c r="II19" s="162"/>
      <c r="IJ19" s="162"/>
      <c r="IK19" s="162"/>
      <c r="IL19" s="162"/>
    </row>
    <row r="20" spans="1:246" s="156" customFormat="1" ht="24" customHeight="1">
      <c r="A20" s="152" t="s">
        <v>486</v>
      </c>
      <c r="B20" s="169"/>
      <c r="C20" s="166"/>
      <c r="D20" s="170"/>
      <c r="E20" s="162"/>
      <c r="F20" s="162"/>
      <c r="G20" s="162"/>
      <c r="H20" s="162"/>
      <c r="I20" s="162"/>
      <c r="J20" s="162"/>
      <c r="K20" s="162"/>
      <c r="L20" s="162"/>
      <c r="M20" s="162"/>
      <c r="N20" s="162"/>
      <c r="O20" s="162"/>
      <c r="P20" s="162"/>
      <c r="Q20" s="162"/>
      <c r="R20" s="162"/>
      <c r="S20" s="162"/>
      <c r="T20" s="162"/>
      <c r="U20" s="162"/>
      <c r="V20" s="162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  <c r="AK20" s="162"/>
      <c r="AL20" s="162"/>
      <c r="AM20" s="162"/>
      <c r="AN20" s="162"/>
      <c r="AO20" s="162"/>
      <c r="AP20" s="162"/>
      <c r="AQ20" s="162"/>
      <c r="AR20" s="162"/>
      <c r="AS20" s="162"/>
      <c r="AT20" s="162"/>
      <c r="AU20" s="162"/>
      <c r="AV20" s="162"/>
      <c r="AW20" s="162"/>
      <c r="AX20" s="162"/>
      <c r="AY20" s="162"/>
      <c r="AZ20" s="162"/>
      <c r="BA20" s="162"/>
      <c r="BB20" s="162"/>
      <c r="BC20" s="162"/>
      <c r="BD20" s="162"/>
      <c r="BE20" s="162"/>
      <c r="BF20" s="162"/>
      <c r="BG20" s="162"/>
      <c r="BH20" s="162"/>
      <c r="BI20" s="162"/>
      <c r="BJ20" s="162"/>
      <c r="BK20" s="162"/>
      <c r="BL20" s="162"/>
      <c r="BM20" s="162"/>
      <c r="BN20" s="162"/>
      <c r="BO20" s="162"/>
      <c r="BP20" s="162"/>
      <c r="BQ20" s="162"/>
      <c r="BR20" s="162"/>
      <c r="BS20" s="162"/>
      <c r="BT20" s="162"/>
      <c r="BU20" s="162"/>
      <c r="BV20" s="162"/>
      <c r="BW20" s="162"/>
      <c r="BX20" s="162"/>
      <c r="BY20" s="162"/>
      <c r="BZ20" s="162"/>
      <c r="CA20" s="162"/>
      <c r="CB20" s="162"/>
      <c r="CC20" s="162"/>
      <c r="CD20" s="162"/>
      <c r="CE20" s="162"/>
      <c r="CF20" s="162"/>
      <c r="CG20" s="162"/>
      <c r="CH20" s="162"/>
      <c r="CI20" s="162"/>
      <c r="CJ20" s="162"/>
      <c r="CK20" s="162"/>
      <c r="CL20" s="162"/>
      <c r="CM20" s="162"/>
      <c r="CN20" s="162"/>
      <c r="CO20" s="162"/>
      <c r="CP20" s="162"/>
      <c r="CQ20" s="162"/>
      <c r="CR20" s="162"/>
      <c r="CS20" s="162"/>
      <c r="CT20" s="162"/>
      <c r="CU20" s="162"/>
      <c r="CV20" s="162"/>
      <c r="CW20" s="162"/>
      <c r="CX20" s="162"/>
      <c r="CY20" s="162"/>
      <c r="CZ20" s="162"/>
      <c r="DA20" s="162"/>
      <c r="DB20" s="162"/>
      <c r="DC20" s="162"/>
      <c r="DD20" s="162"/>
      <c r="DE20" s="162"/>
      <c r="DF20" s="162"/>
      <c r="DG20" s="162"/>
      <c r="DH20" s="162"/>
      <c r="DI20" s="162"/>
      <c r="DJ20" s="162"/>
      <c r="DK20" s="162"/>
      <c r="DL20" s="162"/>
      <c r="DM20" s="162"/>
      <c r="DN20" s="162"/>
      <c r="DO20" s="162"/>
      <c r="DP20" s="162"/>
      <c r="DQ20" s="162"/>
      <c r="DR20" s="162"/>
      <c r="DS20" s="162"/>
      <c r="DT20" s="162"/>
      <c r="DU20" s="162"/>
      <c r="DV20" s="162"/>
      <c r="DW20" s="162"/>
      <c r="DX20" s="162"/>
      <c r="DY20" s="162"/>
      <c r="DZ20" s="162"/>
      <c r="EA20" s="162"/>
      <c r="EB20" s="162"/>
      <c r="EC20" s="162"/>
      <c r="ED20" s="162"/>
      <c r="EE20" s="162"/>
      <c r="EF20" s="162"/>
      <c r="EG20" s="162"/>
      <c r="EH20" s="162"/>
      <c r="EI20" s="162"/>
      <c r="EJ20" s="162"/>
      <c r="EK20" s="162"/>
      <c r="EL20" s="162"/>
      <c r="EM20" s="162"/>
      <c r="EN20" s="162"/>
      <c r="EO20" s="162"/>
      <c r="EP20" s="162"/>
      <c r="EQ20" s="162"/>
      <c r="ER20" s="162"/>
      <c r="ES20" s="162"/>
      <c r="ET20" s="162"/>
      <c r="EU20" s="162"/>
      <c r="EV20" s="162"/>
      <c r="EW20" s="162"/>
      <c r="EX20" s="162"/>
      <c r="EY20" s="162"/>
      <c r="EZ20" s="162"/>
      <c r="FA20" s="162"/>
      <c r="FB20" s="162"/>
      <c r="FC20" s="162"/>
      <c r="FD20" s="162"/>
      <c r="FE20" s="162"/>
      <c r="FF20" s="162"/>
      <c r="FG20" s="162"/>
      <c r="FH20" s="162"/>
      <c r="FI20" s="162"/>
      <c r="FJ20" s="162"/>
      <c r="FK20" s="162"/>
      <c r="FL20" s="162"/>
      <c r="FM20" s="162"/>
      <c r="FN20" s="162"/>
      <c r="FO20" s="162"/>
      <c r="FP20" s="162"/>
      <c r="FQ20" s="162"/>
      <c r="FR20" s="162"/>
      <c r="FS20" s="162"/>
      <c r="FT20" s="162"/>
      <c r="FU20" s="162"/>
      <c r="FV20" s="162"/>
      <c r="FW20" s="162"/>
      <c r="FX20" s="162"/>
      <c r="FY20" s="162"/>
      <c r="FZ20" s="162"/>
      <c r="GA20" s="162"/>
      <c r="GB20" s="162"/>
      <c r="GC20" s="162"/>
      <c r="GD20" s="162"/>
      <c r="GE20" s="162"/>
      <c r="GF20" s="162"/>
      <c r="GG20" s="162"/>
      <c r="GH20" s="162"/>
      <c r="GI20" s="162"/>
      <c r="GJ20" s="162"/>
      <c r="GK20" s="162"/>
      <c r="GL20" s="162"/>
      <c r="GM20" s="162"/>
      <c r="GN20" s="162"/>
      <c r="GO20" s="162"/>
      <c r="GP20" s="162"/>
      <c r="GQ20" s="162"/>
      <c r="GR20" s="162"/>
      <c r="GS20" s="162"/>
      <c r="GT20" s="162"/>
      <c r="GU20" s="162"/>
      <c r="GV20" s="162"/>
      <c r="GW20" s="162"/>
      <c r="GX20" s="162"/>
      <c r="GY20" s="162"/>
      <c r="GZ20" s="162"/>
      <c r="HA20" s="162"/>
      <c r="HB20" s="162"/>
      <c r="HC20" s="162"/>
      <c r="HD20" s="162"/>
      <c r="HE20" s="162"/>
      <c r="HF20" s="162"/>
      <c r="HG20" s="162"/>
      <c r="HH20" s="162"/>
      <c r="HI20" s="162"/>
      <c r="HJ20" s="162"/>
      <c r="HK20" s="162"/>
      <c r="HL20" s="162"/>
      <c r="HM20" s="162"/>
      <c r="HN20" s="162"/>
      <c r="HO20" s="162"/>
      <c r="HP20" s="162"/>
      <c r="HQ20" s="162"/>
      <c r="HR20" s="162"/>
      <c r="HS20" s="162"/>
      <c r="HT20" s="162"/>
      <c r="HU20" s="162"/>
      <c r="HV20" s="162"/>
      <c r="HW20" s="162"/>
      <c r="HX20" s="162"/>
      <c r="HY20" s="162"/>
      <c r="HZ20" s="162"/>
      <c r="IA20" s="162"/>
      <c r="IB20" s="162"/>
      <c r="IC20" s="162"/>
      <c r="ID20" s="162"/>
      <c r="IE20" s="162"/>
      <c r="IF20" s="162"/>
      <c r="IG20" s="162"/>
      <c r="IH20" s="162"/>
      <c r="II20" s="162"/>
      <c r="IJ20" s="162"/>
      <c r="IK20" s="162"/>
      <c r="IL20" s="162"/>
    </row>
    <row r="21" spans="1:246" s="156" customFormat="1" ht="24" customHeight="1">
      <c r="A21" s="152" t="s">
        <v>487</v>
      </c>
      <c r="B21" s="169">
        <f>SUM(B22:B25)</f>
        <v>0</v>
      </c>
      <c r="C21" s="166" t="s">
        <v>488</v>
      </c>
      <c r="D21" s="170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  <c r="AN21" s="162"/>
      <c r="AO21" s="162"/>
      <c r="AP21" s="162"/>
      <c r="AQ21" s="162"/>
      <c r="AR21" s="162"/>
      <c r="AS21" s="162"/>
      <c r="AT21" s="162"/>
      <c r="AU21" s="162"/>
      <c r="AV21" s="162"/>
      <c r="AW21" s="162"/>
      <c r="AX21" s="162"/>
      <c r="AY21" s="162"/>
      <c r="AZ21" s="162"/>
      <c r="BA21" s="162"/>
      <c r="BB21" s="162"/>
      <c r="BC21" s="162"/>
      <c r="BD21" s="162"/>
      <c r="BE21" s="162"/>
      <c r="BF21" s="162"/>
      <c r="BG21" s="162"/>
      <c r="BH21" s="162"/>
      <c r="BI21" s="162"/>
      <c r="BJ21" s="162"/>
      <c r="BK21" s="162"/>
      <c r="BL21" s="162"/>
      <c r="BM21" s="162"/>
      <c r="BN21" s="162"/>
      <c r="BO21" s="162"/>
      <c r="BP21" s="162"/>
      <c r="BQ21" s="162"/>
      <c r="BR21" s="162"/>
      <c r="BS21" s="162"/>
      <c r="BT21" s="162"/>
      <c r="BU21" s="162"/>
      <c r="BV21" s="162"/>
      <c r="BW21" s="162"/>
      <c r="BX21" s="162"/>
      <c r="BY21" s="162"/>
      <c r="BZ21" s="162"/>
      <c r="CA21" s="162"/>
      <c r="CB21" s="162"/>
      <c r="CC21" s="162"/>
      <c r="CD21" s="162"/>
      <c r="CE21" s="162"/>
      <c r="CF21" s="162"/>
      <c r="CG21" s="162"/>
      <c r="CH21" s="162"/>
      <c r="CI21" s="162"/>
      <c r="CJ21" s="162"/>
      <c r="CK21" s="162"/>
      <c r="CL21" s="162"/>
      <c r="CM21" s="162"/>
      <c r="CN21" s="162"/>
      <c r="CO21" s="162"/>
      <c r="CP21" s="162"/>
      <c r="CQ21" s="162"/>
      <c r="CR21" s="162"/>
      <c r="CS21" s="162"/>
      <c r="CT21" s="162"/>
      <c r="CU21" s="162"/>
      <c r="CV21" s="162"/>
      <c r="CW21" s="162"/>
      <c r="CX21" s="162"/>
      <c r="CY21" s="162"/>
      <c r="CZ21" s="162"/>
      <c r="DA21" s="162"/>
      <c r="DB21" s="162"/>
      <c r="DC21" s="162"/>
      <c r="DD21" s="162"/>
      <c r="DE21" s="162"/>
      <c r="DF21" s="162"/>
      <c r="DG21" s="162"/>
      <c r="DH21" s="162"/>
      <c r="DI21" s="162"/>
      <c r="DJ21" s="162"/>
      <c r="DK21" s="162"/>
      <c r="DL21" s="162"/>
      <c r="DM21" s="162"/>
      <c r="DN21" s="162"/>
      <c r="DO21" s="162"/>
      <c r="DP21" s="162"/>
      <c r="DQ21" s="162"/>
      <c r="DR21" s="162"/>
      <c r="DS21" s="162"/>
      <c r="DT21" s="162"/>
      <c r="DU21" s="162"/>
      <c r="DV21" s="162"/>
      <c r="DW21" s="162"/>
      <c r="DX21" s="162"/>
      <c r="DY21" s="162"/>
      <c r="DZ21" s="162"/>
      <c r="EA21" s="162"/>
      <c r="EB21" s="162"/>
      <c r="EC21" s="162"/>
      <c r="ED21" s="162"/>
      <c r="EE21" s="162"/>
      <c r="EF21" s="162"/>
      <c r="EG21" s="162"/>
      <c r="EH21" s="162"/>
      <c r="EI21" s="162"/>
      <c r="EJ21" s="162"/>
      <c r="EK21" s="162"/>
      <c r="EL21" s="162"/>
      <c r="EM21" s="162"/>
      <c r="EN21" s="162"/>
      <c r="EO21" s="162"/>
      <c r="EP21" s="162"/>
      <c r="EQ21" s="162"/>
      <c r="ER21" s="162"/>
      <c r="ES21" s="162"/>
      <c r="ET21" s="162"/>
      <c r="EU21" s="162"/>
      <c r="EV21" s="162"/>
      <c r="EW21" s="162"/>
      <c r="EX21" s="162"/>
      <c r="EY21" s="162"/>
      <c r="EZ21" s="162"/>
      <c r="FA21" s="162"/>
      <c r="FB21" s="162"/>
      <c r="FC21" s="162"/>
      <c r="FD21" s="162"/>
      <c r="FE21" s="162"/>
      <c r="FF21" s="162"/>
      <c r="FG21" s="162"/>
      <c r="FH21" s="162"/>
      <c r="FI21" s="162"/>
      <c r="FJ21" s="162"/>
      <c r="FK21" s="162"/>
      <c r="FL21" s="162"/>
      <c r="FM21" s="162"/>
      <c r="FN21" s="162"/>
      <c r="FO21" s="162"/>
      <c r="FP21" s="162"/>
      <c r="FQ21" s="162"/>
      <c r="FR21" s="162"/>
      <c r="FS21" s="162"/>
      <c r="FT21" s="162"/>
      <c r="FU21" s="162"/>
      <c r="FV21" s="162"/>
      <c r="FW21" s="162"/>
      <c r="FX21" s="162"/>
      <c r="FY21" s="162"/>
      <c r="FZ21" s="162"/>
      <c r="GA21" s="162"/>
      <c r="GB21" s="162"/>
      <c r="GC21" s="162"/>
      <c r="GD21" s="162"/>
      <c r="GE21" s="162"/>
      <c r="GF21" s="162"/>
      <c r="GG21" s="162"/>
      <c r="GH21" s="162"/>
      <c r="GI21" s="162"/>
      <c r="GJ21" s="162"/>
      <c r="GK21" s="162"/>
      <c r="GL21" s="162"/>
      <c r="GM21" s="162"/>
      <c r="GN21" s="162"/>
      <c r="GO21" s="162"/>
      <c r="GP21" s="162"/>
      <c r="GQ21" s="162"/>
      <c r="GR21" s="162"/>
      <c r="GS21" s="162"/>
      <c r="GT21" s="162"/>
      <c r="GU21" s="162"/>
      <c r="GV21" s="162"/>
      <c r="GW21" s="162"/>
      <c r="GX21" s="162"/>
      <c r="GY21" s="162"/>
      <c r="GZ21" s="162"/>
      <c r="HA21" s="162"/>
      <c r="HB21" s="162"/>
      <c r="HC21" s="162"/>
      <c r="HD21" s="162"/>
      <c r="HE21" s="162"/>
      <c r="HF21" s="162"/>
      <c r="HG21" s="162"/>
      <c r="HH21" s="162"/>
      <c r="HI21" s="162"/>
      <c r="HJ21" s="162"/>
      <c r="HK21" s="162"/>
      <c r="HL21" s="162"/>
      <c r="HM21" s="162"/>
      <c r="HN21" s="162"/>
      <c r="HO21" s="162"/>
      <c r="HP21" s="162"/>
      <c r="HQ21" s="162"/>
      <c r="HR21" s="162"/>
      <c r="HS21" s="162"/>
      <c r="HT21" s="162"/>
      <c r="HU21" s="162"/>
      <c r="HV21" s="162"/>
      <c r="HW21" s="162"/>
      <c r="HX21" s="162"/>
      <c r="HY21" s="162"/>
      <c r="HZ21" s="162"/>
      <c r="IA21" s="162"/>
      <c r="IB21" s="162"/>
      <c r="IC21" s="162"/>
      <c r="ID21" s="162"/>
      <c r="IE21" s="162"/>
      <c r="IF21" s="162"/>
      <c r="IG21" s="162"/>
      <c r="IH21" s="162"/>
      <c r="II21" s="162"/>
      <c r="IJ21" s="162"/>
      <c r="IK21" s="162"/>
      <c r="IL21" s="162"/>
    </row>
    <row r="22" spans="1:246" s="156" customFormat="1" ht="24" customHeight="1">
      <c r="A22" s="150" t="s">
        <v>489</v>
      </c>
      <c r="B22" s="169"/>
      <c r="C22" s="166"/>
      <c r="D22" s="170"/>
      <c r="E22" s="162"/>
      <c r="F22" s="162"/>
      <c r="G22" s="162"/>
      <c r="H22" s="162"/>
      <c r="I22" s="162"/>
      <c r="J22" s="162"/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  <c r="AK22" s="162"/>
      <c r="AL22" s="162"/>
      <c r="AM22" s="162"/>
      <c r="AN22" s="162"/>
      <c r="AO22" s="162"/>
      <c r="AP22" s="162"/>
      <c r="AQ22" s="162"/>
      <c r="AR22" s="162"/>
      <c r="AS22" s="162"/>
      <c r="AT22" s="162"/>
      <c r="AU22" s="162"/>
      <c r="AV22" s="162"/>
      <c r="AW22" s="162"/>
      <c r="AX22" s="162"/>
      <c r="AY22" s="162"/>
      <c r="AZ22" s="162"/>
      <c r="BA22" s="162"/>
      <c r="BB22" s="162"/>
      <c r="BC22" s="162"/>
      <c r="BD22" s="162"/>
      <c r="BE22" s="162"/>
      <c r="BF22" s="162"/>
      <c r="BG22" s="162"/>
      <c r="BH22" s="162"/>
      <c r="BI22" s="162"/>
      <c r="BJ22" s="162"/>
      <c r="BK22" s="162"/>
      <c r="BL22" s="162"/>
      <c r="BM22" s="162"/>
      <c r="BN22" s="162"/>
      <c r="BO22" s="162"/>
      <c r="BP22" s="162"/>
      <c r="BQ22" s="162"/>
      <c r="BR22" s="162"/>
      <c r="BS22" s="162"/>
      <c r="BT22" s="162"/>
      <c r="BU22" s="162"/>
      <c r="BV22" s="162"/>
      <c r="BW22" s="162"/>
      <c r="BX22" s="162"/>
      <c r="BY22" s="162"/>
      <c r="BZ22" s="162"/>
      <c r="CA22" s="162"/>
      <c r="CB22" s="162"/>
      <c r="CC22" s="162"/>
      <c r="CD22" s="162"/>
      <c r="CE22" s="162"/>
      <c r="CF22" s="162"/>
      <c r="CG22" s="162"/>
      <c r="CH22" s="162"/>
      <c r="CI22" s="162"/>
      <c r="CJ22" s="162"/>
      <c r="CK22" s="162"/>
      <c r="CL22" s="162"/>
      <c r="CM22" s="162"/>
      <c r="CN22" s="162"/>
      <c r="CO22" s="162"/>
      <c r="CP22" s="162"/>
      <c r="CQ22" s="162"/>
      <c r="CR22" s="162"/>
      <c r="CS22" s="162"/>
      <c r="CT22" s="162"/>
      <c r="CU22" s="162"/>
      <c r="CV22" s="162"/>
      <c r="CW22" s="162"/>
      <c r="CX22" s="162"/>
      <c r="CY22" s="162"/>
      <c r="CZ22" s="162"/>
      <c r="DA22" s="162"/>
      <c r="DB22" s="162"/>
      <c r="DC22" s="162"/>
      <c r="DD22" s="162"/>
      <c r="DE22" s="162"/>
      <c r="DF22" s="162"/>
      <c r="DG22" s="162"/>
      <c r="DH22" s="162"/>
      <c r="DI22" s="162"/>
      <c r="DJ22" s="162"/>
      <c r="DK22" s="162"/>
      <c r="DL22" s="162"/>
      <c r="DM22" s="162"/>
      <c r="DN22" s="162"/>
      <c r="DO22" s="162"/>
      <c r="DP22" s="162"/>
      <c r="DQ22" s="162"/>
      <c r="DR22" s="162"/>
      <c r="DS22" s="162"/>
      <c r="DT22" s="162"/>
      <c r="DU22" s="162"/>
      <c r="DV22" s="162"/>
      <c r="DW22" s="162"/>
      <c r="DX22" s="162"/>
      <c r="DY22" s="162"/>
      <c r="DZ22" s="162"/>
      <c r="EA22" s="162"/>
      <c r="EB22" s="162"/>
      <c r="EC22" s="162"/>
      <c r="ED22" s="162"/>
      <c r="EE22" s="162"/>
      <c r="EF22" s="162"/>
      <c r="EG22" s="162"/>
      <c r="EH22" s="162"/>
      <c r="EI22" s="162"/>
      <c r="EJ22" s="162"/>
      <c r="EK22" s="162"/>
      <c r="EL22" s="162"/>
      <c r="EM22" s="162"/>
      <c r="EN22" s="162"/>
      <c r="EO22" s="162"/>
      <c r="EP22" s="162"/>
      <c r="EQ22" s="162"/>
      <c r="ER22" s="162"/>
      <c r="ES22" s="162"/>
      <c r="ET22" s="162"/>
      <c r="EU22" s="162"/>
      <c r="EV22" s="162"/>
      <c r="EW22" s="162"/>
      <c r="EX22" s="162"/>
      <c r="EY22" s="162"/>
      <c r="EZ22" s="162"/>
      <c r="FA22" s="162"/>
      <c r="FB22" s="162"/>
      <c r="FC22" s="162"/>
      <c r="FD22" s="162"/>
      <c r="FE22" s="162"/>
      <c r="FF22" s="162"/>
      <c r="FG22" s="162"/>
      <c r="FH22" s="162"/>
      <c r="FI22" s="162"/>
      <c r="FJ22" s="162"/>
      <c r="FK22" s="162"/>
      <c r="FL22" s="162"/>
      <c r="FM22" s="162"/>
      <c r="FN22" s="162"/>
      <c r="FO22" s="162"/>
      <c r="FP22" s="162"/>
      <c r="FQ22" s="162"/>
      <c r="FR22" s="162"/>
      <c r="FS22" s="162"/>
      <c r="FT22" s="162"/>
      <c r="FU22" s="162"/>
      <c r="FV22" s="162"/>
      <c r="FW22" s="162"/>
      <c r="FX22" s="162"/>
      <c r="FY22" s="162"/>
      <c r="FZ22" s="162"/>
      <c r="GA22" s="162"/>
      <c r="GB22" s="162"/>
      <c r="GC22" s="162"/>
      <c r="GD22" s="162"/>
      <c r="GE22" s="162"/>
      <c r="GF22" s="162"/>
      <c r="GG22" s="162"/>
      <c r="GH22" s="162"/>
      <c r="GI22" s="162"/>
      <c r="GJ22" s="162"/>
      <c r="GK22" s="162"/>
      <c r="GL22" s="162"/>
      <c r="GM22" s="162"/>
      <c r="GN22" s="162"/>
      <c r="GO22" s="162"/>
      <c r="GP22" s="162"/>
      <c r="GQ22" s="162"/>
      <c r="GR22" s="162"/>
      <c r="GS22" s="162"/>
      <c r="GT22" s="162"/>
      <c r="GU22" s="162"/>
      <c r="GV22" s="162"/>
      <c r="GW22" s="162"/>
      <c r="GX22" s="162"/>
      <c r="GY22" s="162"/>
      <c r="GZ22" s="162"/>
      <c r="HA22" s="162"/>
      <c r="HB22" s="162"/>
      <c r="HC22" s="162"/>
      <c r="HD22" s="162"/>
      <c r="HE22" s="162"/>
      <c r="HF22" s="162"/>
      <c r="HG22" s="162"/>
      <c r="HH22" s="162"/>
      <c r="HI22" s="162"/>
      <c r="HJ22" s="162"/>
      <c r="HK22" s="162"/>
      <c r="HL22" s="162"/>
      <c r="HM22" s="162"/>
      <c r="HN22" s="162"/>
      <c r="HO22" s="162"/>
      <c r="HP22" s="162"/>
      <c r="HQ22" s="162"/>
      <c r="HR22" s="162"/>
      <c r="HS22" s="162"/>
      <c r="HT22" s="162"/>
      <c r="HU22" s="162"/>
      <c r="HV22" s="162"/>
      <c r="HW22" s="162"/>
      <c r="HX22" s="162"/>
      <c r="HY22" s="162"/>
      <c r="HZ22" s="162"/>
      <c r="IA22" s="162"/>
      <c r="IB22" s="162"/>
      <c r="IC22" s="162"/>
      <c r="ID22" s="162"/>
      <c r="IE22" s="162"/>
      <c r="IF22" s="162"/>
      <c r="IG22" s="162"/>
      <c r="IH22" s="162"/>
      <c r="II22" s="162"/>
      <c r="IJ22" s="162"/>
      <c r="IK22" s="162"/>
      <c r="IL22" s="162"/>
    </row>
    <row r="23" spans="1:246" s="156" customFormat="1" ht="24" customHeight="1">
      <c r="A23" s="150" t="s">
        <v>490</v>
      </c>
      <c r="B23" s="169"/>
      <c r="C23" s="166" t="s">
        <v>491</v>
      </c>
      <c r="D23" s="170"/>
      <c r="E23" s="162"/>
      <c r="F23" s="162"/>
      <c r="G23" s="162"/>
      <c r="H23" s="162"/>
      <c r="I23" s="162"/>
      <c r="J23" s="162"/>
      <c r="K23" s="162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2"/>
      <c r="AH23" s="162"/>
      <c r="AI23" s="162"/>
      <c r="AJ23" s="162"/>
      <c r="AK23" s="162"/>
      <c r="AL23" s="162"/>
      <c r="AM23" s="162"/>
      <c r="AN23" s="162"/>
      <c r="AO23" s="162"/>
      <c r="AP23" s="162"/>
      <c r="AQ23" s="162"/>
      <c r="AR23" s="162"/>
      <c r="AS23" s="162"/>
      <c r="AT23" s="162"/>
      <c r="AU23" s="162"/>
      <c r="AV23" s="162"/>
      <c r="AW23" s="162"/>
      <c r="AX23" s="162"/>
      <c r="AY23" s="162"/>
      <c r="AZ23" s="162"/>
      <c r="BA23" s="162"/>
      <c r="BB23" s="162"/>
      <c r="BC23" s="162"/>
      <c r="BD23" s="162"/>
      <c r="BE23" s="162"/>
      <c r="BF23" s="162"/>
      <c r="BG23" s="162"/>
      <c r="BH23" s="162"/>
      <c r="BI23" s="162"/>
      <c r="BJ23" s="162"/>
      <c r="BK23" s="162"/>
      <c r="BL23" s="162"/>
      <c r="BM23" s="162"/>
      <c r="BN23" s="162"/>
      <c r="BO23" s="162"/>
      <c r="BP23" s="162"/>
      <c r="BQ23" s="162"/>
      <c r="BR23" s="162"/>
      <c r="BS23" s="162"/>
      <c r="BT23" s="162"/>
      <c r="BU23" s="162"/>
      <c r="BV23" s="162"/>
      <c r="BW23" s="162"/>
      <c r="BX23" s="162"/>
      <c r="BY23" s="162"/>
      <c r="BZ23" s="162"/>
      <c r="CA23" s="162"/>
      <c r="CB23" s="162"/>
      <c r="CC23" s="162"/>
      <c r="CD23" s="162"/>
      <c r="CE23" s="162"/>
      <c r="CF23" s="162"/>
      <c r="CG23" s="162"/>
      <c r="CH23" s="162"/>
      <c r="CI23" s="162"/>
      <c r="CJ23" s="162"/>
      <c r="CK23" s="162"/>
      <c r="CL23" s="162"/>
      <c r="CM23" s="162"/>
      <c r="CN23" s="162"/>
      <c r="CO23" s="162"/>
      <c r="CP23" s="162"/>
      <c r="CQ23" s="162"/>
      <c r="CR23" s="162"/>
      <c r="CS23" s="162"/>
      <c r="CT23" s="162"/>
      <c r="CU23" s="162"/>
      <c r="CV23" s="162"/>
      <c r="CW23" s="162"/>
      <c r="CX23" s="162"/>
      <c r="CY23" s="162"/>
      <c r="CZ23" s="162"/>
      <c r="DA23" s="162"/>
      <c r="DB23" s="162"/>
      <c r="DC23" s="162"/>
      <c r="DD23" s="162"/>
      <c r="DE23" s="162"/>
      <c r="DF23" s="162"/>
      <c r="DG23" s="162"/>
      <c r="DH23" s="162"/>
      <c r="DI23" s="162"/>
      <c r="DJ23" s="162"/>
      <c r="DK23" s="162"/>
      <c r="DL23" s="162"/>
      <c r="DM23" s="162"/>
      <c r="DN23" s="162"/>
      <c r="DO23" s="162"/>
      <c r="DP23" s="162"/>
      <c r="DQ23" s="162"/>
      <c r="DR23" s="162"/>
      <c r="DS23" s="162"/>
      <c r="DT23" s="162"/>
      <c r="DU23" s="162"/>
      <c r="DV23" s="162"/>
      <c r="DW23" s="162"/>
      <c r="DX23" s="162"/>
      <c r="DY23" s="162"/>
      <c r="DZ23" s="162"/>
      <c r="EA23" s="162"/>
      <c r="EB23" s="162"/>
      <c r="EC23" s="162"/>
      <c r="ED23" s="162"/>
      <c r="EE23" s="162"/>
      <c r="EF23" s="162"/>
      <c r="EG23" s="162"/>
      <c r="EH23" s="162"/>
      <c r="EI23" s="162"/>
      <c r="EJ23" s="162"/>
      <c r="EK23" s="162"/>
      <c r="EL23" s="162"/>
      <c r="EM23" s="162"/>
      <c r="EN23" s="162"/>
      <c r="EO23" s="162"/>
      <c r="EP23" s="162"/>
      <c r="EQ23" s="162"/>
      <c r="ER23" s="162"/>
      <c r="ES23" s="162"/>
      <c r="ET23" s="162"/>
      <c r="EU23" s="162"/>
      <c r="EV23" s="162"/>
      <c r="EW23" s="162"/>
      <c r="EX23" s="162"/>
      <c r="EY23" s="162"/>
      <c r="EZ23" s="162"/>
      <c r="FA23" s="162"/>
      <c r="FB23" s="162"/>
      <c r="FC23" s="162"/>
      <c r="FD23" s="162"/>
      <c r="FE23" s="162"/>
      <c r="FF23" s="162"/>
      <c r="FG23" s="162"/>
      <c r="FH23" s="162"/>
      <c r="FI23" s="162"/>
      <c r="FJ23" s="162"/>
      <c r="FK23" s="162"/>
      <c r="FL23" s="162"/>
      <c r="FM23" s="162"/>
      <c r="FN23" s="162"/>
      <c r="FO23" s="162"/>
      <c r="FP23" s="162"/>
      <c r="FQ23" s="162"/>
      <c r="FR23" s="162"/>
      <c r="FS23" s="162"/>
      <c r="FT23" s="162"/>
      <c r="FU23" s="162"/>
      <c r="FV23" s="162"/>
      <c r="FW23" s="162"/>
      <c r="FX23" s="162"/>
      <c r="FY23" s="162"/>
      <c r="FZ23" s="162"/>
      <c r="GA23" s="162"/>
      <c r="GB23" s="162"/>
      <c r="GC23" s="162"/>
      <c r="GD23" s="162"/>
      <c r="GE23" s="162"/>
      <c r="GF23" s="162"/>
      <c r="GG23" s="162"/>
      <c r="GH23" s="162"/>
      <c r="GI23" s="162"/>
      <c r="GJ23" s="162"/>
      <c r="GK23" s="162"/>
      <c r="GL23" s="162"/>
      <c r="GM23" s="162"/>
      <c r="GN23" s="162"/>
      <c r="GO23" s="162"/>
      <c r="GP23" s="162"/>
      <c r="GQ23" s="162"/>
      <c r="GR23" s="162"/>
      <c r="GS23" s="162"/>
      <c r="GT23" s="162"/>
      <c r="GU23" s="162"/>
      <c r="GV23" s="162"/>
      <c r="GW23" s="162"/>
      <c r="GX23" s="162"/>
      <c r="GY23" s="162"/>
      <c r="GZ23" s="162"/>
      <c r="HA23" s="162"/>
      <c r="HB23" s="162"/>
      <c r="HC23" s="162"/>
      <c r="HD23" s="162"/>
      <c r="HE23" s="162"/>
      <c r="HF23" s="162"/>
      <c r="HG23" s="162"/>
      <c r="HH23" s="162"/>
      <c r="HI23" s="162"/>
      <c r="HJ23" s="162"/>
      <c r="HK23" s="162"/>
      <c r="HL23" s="162"/>
      <c r="HM23" s="162"/>
      <c r="HN23" s="162"/>
      <c r="HO23" s="162"/>
      <c r="HP23" s="162"/>
      <c r="HQ23" s="162"/>
      <c r="HR23" s="162"/>
      <c r="HS23" s="162"/>
      <c r="HT23" s="162"/>
      <c r="HU23" s="162"/>
      <c r="HV23" s="162"/>
      <c r="HW23" s="162"/>
      <c r="HX23" s="162"/>
      <c r="HY23" s="162"/>
      <c r="HZ23" s="162"/>
      <c r="IA23" s="162"/>
      <c r="IB23" s="162"/>
      <c r="IC23" s="162"/>
      <c r="ID23" s="162"/>
      <c r="IE23" s="162"/>
      <c r="IF23" s="162"/>
      <c r="IG23" s="162"/>
      <c r="IH23" s="162"/>
      <c r="II23" s="162"/>
      <c r="IJ23" s="162"/>
      <c r="IK23" s="162"/>
      <c r="IL23" s="162"/>
    </row>
    <row r="24" spans="1:246" s="156" customFormat="1" ht="24" customHeight="1">
      <c r="A24" s="150" t="s">
        <v>492</v>
      </c>
      <c r="B24" s="172"/>
      <c r="C24" s="168"/>
      <c r="D24" s="170"/>
      <c r="E24" s="162"/>
      <c r="F24" s="162"/>
      <c r="G24" s="162"/>
      <c r="H24" s="162"/>
      <c r="I24" s="162"/>
      <c r="J24" s="162"/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2"/>
      <c r="Z24" s="162"/>
      <c r="AA24" s="162"/>
      <c r="AB24" s="162"/>
      <c r="AC24" s="162"/>
      <c r="AD24" s="162"/>
      <c r="AE24" s="162"/>
      <c r="AF24" s="162"/>
      <c r="AG24" s="162"/>
      <c r="AH24" s="162"/>
      <c r="AI24" s="162"/>
      <c r="AJ24" s="162"/>
      <c r="AK24" s="162"/>
      <c r="AL24" s="162"/>
      <c r="AM24" s="162"/>
      <c r="AN24" s="162"/>
      <c r="AO24" s="162"/>
      <c r="AP24" s="162"/>
      <c r="AQ24" s="162"/>
      <c r="AR24" s="162"/>
      <c r="AS24" s="162"/>
      <c r="AT24" s="162"/>
      <c r="AU24" s="162"/>
      <c r="AV24" s="162"/>
      <c r="AW24" s="162"/>
      <c r="AX24" s="162"/>
      <c r="AY24" s="162"/>
      <c r="AZ24" s="162"/>
      <c r="BA24" s="162"/>
      <c r="BB24" s="162"/>
      <c r="BC24" s="162"/>
      <c r="BD24" s="162"/>
      <c r="BE24" s="162"/>
      <c r="BF24" s="162"/>
      <c r="BG24" s="162"/>
      <c r="BH24" s="162"/>
      <c r="BI24" s="162"/>
      <c r="BJ24" s="162"/>
      <c r="BK24" s="162"/>
      <c r="BL24" s="162"/>
      <c r="BM24" s="162"/>
      <c r="BN24" s="162"/>
      <c r="BO24" s="162"/>
      <c r="BP24" s="162"/>
      <c r="BQ24" s="162"/>
      <c r="BR24" s="162"/>
      <c r="BS24" s="162"/>
      <c r="BT24" s="162"/>
      <c r="BU24" s="162"/>
      <c r="BV24" s="162"/>
      <c r="BW24" s="162"/>
      <c r="BX24" s="162"/>
      <c r="BY24" s="162"/>
      <c r="BZ24" s="162"/>
      <c r="CA24" s="162"/>
      <c r="CB24" s="162"/>
      <c r="CC24" s="162"/>
      <c r="CD24" s="162"/>
      <c r="CE24" s="162"/>
      <c r="CF24" s="162"/>
      <c r="CG24" s="162"/>
      <c r="CH24" s="162"/>
      <c r="CI24" s="162"/>
      <c r="CJ24" s="162"/>
      <c r="CK24" s="162"/>
      <c r="CL24" s="162"/>
      <c r="CM24" s="162"/>
      <c r="CN24" s="162"/>
      <c r="CO24" s="162"/>
      <c r="CP24" s="162"/>
      <c r="CQ24" s="162"/>
      <c r="CR24" s="162"/>
      <c r="CS24" s="162"/>
      <c r="CT24" s="162"/>
      <c r="CU24" s="162"/>
      <c r="CV24" s="162"/>
      <c r="CW24" s="162"/>
      <c r="CX24" s="162"/>
      <c r="CY24" s="162"/>
      <c r="CZ24" s="162"/>
      <c r="DA24" s="162"/>
      <c r="DB24" s="162"/>
      <c r="DC24" s="162"/>
      <c r="DD24" s="162"/>
      <c r="DE24" s="162"/>
      <c r="DF24" s="162"/>
      <c r="DG24" s="162"/>
      <c r="DH24" s="162"/>
      <c r="DI24" s="162"/>
      <c r="DJ24" s="162"/>
      <c r="DK24" s="162"/>
      <c r="DL24" s="162"/>
      <c r="DM24" s="162"/>
      <c r="DN24" s="162"/>
      <c r="DO24" s="162"/>
      <c r="DP24" s="162"/>
      <c r="DQ24" s="162"/>
      <c r="DR24" s="162"/>
      <c r="DS24" s="162"/>
      <c r="DT24" s="162"/>
      <c r="DU24" s="162"/>
      <c r="DV24" s="162"/>
      <c r="DW24" s="162"/>
      <c r="DX24" s="162"/>
      <c r="DY24" s="162"/>
      <c r="DZ24" s="162"/>
      <c r="EA24" s="162"/>
      <c r="EB24" s="162"/>
      <c r="EC24" s="162"/>
      <c r="ED24" s="162"/>
      <c r="EE24" s="162"/>
      <c r="EF24" s="162"/>
      <c r="EG24" s="162"/>
      <c r="EH24" s="162"/>
      <c r="EI24" s="162"/>
      <c r="EJ24" s="162"/>
      <c r="EK24" s="162"/>
      <c r="EL24" s="162"/>
      <c r="EM24" s="162"/>
      <c r="EN24" s="162"/>
      <c r="EO24" s="162"/>
      <c r="EP24" s="162"/>
      <c r="EQ24" s="162"/>
      <c r="ER24" s="162"/>
      <c r="ES24" s="162"/>
      <c r="ET24" s="162"/>
      <c r="EU24" s="162"/>
      <c r="EV24" s="162"/>
      <c r="EW24" s="162"/>
      <c r="EX24" s="162"/>
      <c r="EY24" s="162"/>
      <c r="EZ24" s="162"/>
      <c r="FA24" s="162"/>
      <c r="FB24" s="162"/>
      <c r="FC24" s="162"/>
      <c r="FD24" s="162"/>
      <c r="FE24" s="162"/>
      <c r="FF24" s="162"/>
      <c r="FG24" s="162"/>
      <c r="FH24" s="162"/>
      <c r="FI24" s="162"/>
      <c r="FJ24" s="162"/>
      <c r="FK24" s="162"/>
      <c r="FL24" s="162"/>
      <c r="FM24" s="162"/>
      <c r="FN24" s="162"/>
      <c r="FO24" s="162"/>
      <c r="FP24" s="162"/>
      <c r="FQ24" s="162"/>
      <c r="FR24" s="162"/>
      <c r="FS24" s="162"/>
      <c r="FT24" s="162"/>
      <c r="FU24" s="162"/>
      <c r="FV24" s="162"/>
      <c r="FW24" s="162"/>
      <c r="FX24" s="162"/>
      <c r="FY24" s="162"/>
      <c r="FZ24" s="162"/>
      <c r="GA24" s="162"/>
      <c r="GB24" s="162"/>
      <c r="GC24" s="162"/>
      <c r="GD24" s="162"/>
      <c r="GE24" s="162"/>
      <c r="GF24" s="162"/>
      <c r="GG24" s="162"/>
      <c r="GH24" s="162"/>
      <c r="GI24" s="162"/>
      <c r="GJ24" s="162"/>
      <c r="GK24" s="162"/>
      <c r="GL24" s="162"/>
      <c r="GM24" s="162"/>
      <c r="GN24" s="162"/>
      <c r="GO24" s="162"/>
      <c r="GP24" s="162"/>
      <c r="GQ24" s="162"/>
      <c r="GR24" s="162"/>
      <c r="GS24" s="162"/>
      <c r="GT24" s="162"/>
      <c r="GU24" s="162"/>
      <c r="GV24" s="162"/>
      <c r="GW24" s="162"/>
      <c r="GX24" s="162"/>
      <c r="GY24" s="162"/>
      <c r="GZ24" s="162"/>
      <c r="HA24" s="162"/>
      <c r="HB24" s="162"/>
      <c r="HC24" s="162"/>
      <c r="HD24" s="162"/>
      <c r="HE24" s="162"/>
      <c r="HF24" s="162"/>
      <c r="HG24" s="162"/>
      <c r="HH24" s="162"/>
      <c r="HI24" s="162"/>
      <c r="HJ24" s="162"/>
      <c r="HK24" s="162"/>
      <c r="HL24" s="162"/>
      <c r="HM24" s="162"/>
      <c r="HN24" s="162"/>
      <c r="HO24" s="162"/>
      <c r="HP24" s="162"/>
      <c r="HQ24" s="162"/>
      <c r="HR24" s="162"/>
      <c r="HS24" s="162"/>
      <c r="HT24" s="162"/>
      <c r="HU24" s="162"/>
      <c r="HV24" s="162"/>
      <c r="HW24" s="162"/>
      <c r="HX24" s="162"/>
      <c r="HY24" s="162"/>
      <c r="HZ24" s="162"/>
      <c r="IA24" s="162"/>
      <c r="IB24" s="162"/>
      <c r="IC24" s="162"/>
      <c r="ID24" s="162"/>
      <c r="IE24" s="162"/>
      <c r="IF24" s="162"/>
      <c r="IG24" s="162"/>
      <c r="IH24" s="162"/>
      <c r="II24" s="162"/>
      <c r="IJ24" s="162"/>
      <c r="IK24" s="162"/>
      <c r="IL24" s="162"/>
    </row>
    <row r="25" spans="1:246" s="156" customFormat="1" ht="24" customHeight="1">
      <c r="A25" s="150" t="s">
        <v>493</v>
      </c>
      <c r="B25" s="169"/>
      <c r="C25" s="168"/>
      <c r="D25" s="170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  <c r="AN25" s="162"/>
      <c r="AO25" s="162"/>
      <c r="AP25" s="162"/>
      <c r="AQ25" s="162"/>
      <c r="AR25" s="162"/>
      <c r="AS25" s="162"/>
      <c r="AT25" s="162"/>
      <c r="AU25" s="162"/>
      <c r="AV25" s="162"/>
      <c r="AW25" s="162"/>
      <c r="AX25" s="162"/>
      <c r="AY25" s="162"/>
      <c r="AZ25" s="162"/>
      <c r="BA25" s="162"/>
      <c r="BB25" s="162"/>
      <c r="BC25" s="162"/>
      <c r="BD25" s="162"/>
      <c r="BE25" s="162"/>
      <c r="BF25" s="162"/>
      <c r="BG25" s="162"/>
      <c r="BH25" s="162"/>
      <c r="BI25" s="162"/>
      <c r="BJ25" s="162"/>
      <c r="BK25" s="162"/>
      <c r="BL25" s="162"/>
      <c r="BM25" s="162"/>
      <c r="BN25" s="162"/>
      <c r="BO25" s="162"/>
      <c r="BP25" s="162"/>
      <c r="BQ25" s="162"/>
      <c r="BR25" s="162"/>
      <c r="BS25" s="162"/>
      <c r="BT25" s="162"/>
      <c r="BU25" s="162"/>
      <c r="BV25" s="162"/>
      <c r="BW25" s="162"/>
      <c r="BX25" s="162"/>
      <c r="BY25" s="162"/>
      <c r="BZ25" s="162"/>
      <c r="CA25" s="162"/>
      <c r="CB25" s="162"/>
      <c r="CC25" s="162"/>
      <c r="CD25" s="162"/>
      <c r="CE25" s="162"/>
      <c r="CF25" s="162"/>
      <c r="CG25" s="162"/>
      <c r="CH25" s="162"/>
      <c r="CI25" s="162"/>
      <c r="CJ25" s="162"/>
      <c r="CK25" s="162"/>
      <c r="CL25" s="162"/>
      <c r="CM25" s="162"/>
      <c r="CN25" s="162"/>
      <c r="CO25" s="162"/>
      <c r="CP25" s="162"/>
      <c r="CQ25" s="162"/>
      <c r="CR25" s="162"/>
      <c r="CS25" s="162"/>
      <c r="CT25" s="162"/>
      <c r="CU25" s="162"/>
      <c r="CV25" s="162"/>
      <c r="CW25" s="162"/>
      <c r="CX25" s="162"/>
      <c r="CY25" s="162"/>
      <c r="CZ25" s="162"/>
      <c r="DA25" s="162"/>
      <c r="DB25" s="162"/>
      <c r="DC25" s="162"/>
      <c r="DD25" s="162"/>
      <c r="DE25" s="162"/>
      <c r="DF25" s="162"/>
      <c r="DG25" s="162"/>
      <c r="DH25" s="162"/>
      <c r="DI25" s="162"/>
      <c r="DJ25" s="162"/>
      <c r="DK25" s="162"/>
      <c r="DL25" s="162"/>
      <c r="DM25" s="162"/>
      <c r="DN25" s="162"/>
      <c r="DO25" s="162"/>
      <c r="DP25" s="162"/>
      <c r="DQ25" s="162"/>
      <c r="DR25" s="162"/>
      <c r="DS25" s="162"/>
      <c r="DT25" s="162"/>
      <c r="DU25" s="162"/>
      <c r="DV25" s="162"/>
      <c r="DW25" s="162"/>
      <c r="DX25" s="162"/>
      <c r="DY25" s="162"/>
      <c r="DZ25" s="162"/>
      <c r="EA25" s="162"/>
      <c r="EB25" s="162"/>
      <c r="EC25" s="162"/>
      <c r="ED25" s="162"/>
      <c r="EE25" s="162"/>
      <c r="EF25" s="162"/>
      <c r="EG25" s="162"/>
      <c r="EH25" s="162"/>
      <c r="EI25" s="162"/>
      <c r="EJ25" s="162"/>
      <c r="EK25" s="162"/>
      <c r="EL25" s="162"/>
      <c r="EM25" s="162"/>
      <c r="EN25" s="162"/>
      <c r="EO25" s="162"/>
      <c r="EP25" s="162"/>
      <c r="EQ25" s="162"/>
      <c r="ER25" s="162"/>
      <c r="ES25" s="162"/>
      <c r="ET25" s="162"/>
      <c r="EU25" s="162"/>
      <c r="EV25" s="162"/>
      <c r="EW25" s="162"/>
      <c r="EX25" s="162"/>
      <c r="EY25" s="162"/>
      <c r="EZ25" s="162"/>
      <c r="FA25" s="162"/>
      <c r="FB25" s="162"/>
      <c r="FC25" s="162"/>
      <c r="FD25" s="162"/>
      <c r="FE25" s="162"/>
      <c r="FF25" s="162"/>
      <c r="FG25" s="162"/>
      <c r="FH25" s="162"/>
      <c r="FI25" s="162"/>
      <c r="FJ25" s="162"/>
      <c r="FK25" s="162"/>
      <c r="FL25" s="162"/>
      <c r="FM25" s="162"/>
      <c r="FN25" s="162"/>
      <c r="FO25" s="162"/>
      <c r="FP25" s="162"/>
      <c r="FQ25" s="162"/>
      <c r="FR25" s="162"/>
      <c r="FS25" s="162"/>
      <c r="FT25" s="162"/>
      <c r="FU25" s="162"/>
      <c r="FV25" s="162"/>
      <c r="FW25" s="162"/>
      <c r="FX25" s="162"/>
      <c r="FY25" s="162"/>
      <c r="FZ25" s="162"/>
      <c r="GA25" s="162"/>
      <c r="GB25" s="162"/>
      <c r="GC25" s="162"/>
      <c r="GD25" s="162"/>
      <c r="GE25" s="162"/>
      <c r="GF25" s="162"/>
      <c r="GG25" s="162"/>
      <c r="GH25" s="162"/>
      <c r="GI25" s="162"/>
      <c r="GJ25" s="162"/>
      <c r="GK25" s="162"/>
      <c r="GL25" s="162"/>
      <c r="GM25" s="162"/>
      <c r="GN25" s="162"/>
      <c r="GO25" s="162"/>
      <c r="GP25" s="162"/>
      <c r="GQ25" s="162"/>
      <c r="GR25" s="162"/>
      <c r="GS25" s="162"/>
      <c r="GT25" s="162"/>
      <c r="GU25" s="162"/>
      <c r="GV25" s="162"/>
      <c r="GW25" s="162"/>
      <c r="GX25" s="162"/>
      <c r="GY25" s="162"/>
      <c r="GZ25" s="162"/>
      <c r="HA25" s="162"/>
      <c r="HB25" s="162"/>
      <c r="HC25" s="162"/>
      <c r="HD25" s="162"/>
      <c r="HE25" s="162"/>
      <c r="HF25" s="162"/>
      <c r="HG25" s="162"/>
      <c r="HH25" s="162"/>
      <c r="HI25" s="162"/>
      <c r="HJ25" s="162"/>
      <c r="HK25" s="162"/>
      <c r="HL25" s="162"/>
      <c r="HM25" s="162"/>
      <c r="HN25" s="162"/>
      <c r="HO25" s="162"/>
      <c r="HP25" s="162"/>
      <c r="HQ25" s="162"/>
      <c r="HR25" s="162"/>
      <c r="HS25" s="162"/>
      <c r="HT25" s="162"/>
      <c r="HU25" s="162"/>
      <c r="HV25" s="162"/>
      <c r="HW25" s="162"/>
      <c r="HX25" s="162"/>
      <c r="HY25" s="162"/>
      <c r="HZ25" s="162"/>
      <c r="IA25" s="162"/>
      <c r="IB25" s="162"/>
      <c r="IC25" s="162"/>
      <c r="ID25" s="162"/>
      <c r="IE25" s="162"/>
      <c r="IF25" s="162"/>
      <c r="IG25" s="162"/>
      <c r="IH25" s="162"/>
      <c r="II25" s="162"/>
      <c r="IJ25" s="162"/>
      <c r="IK25" s="162"/>
      <c r="IL25" s="162"/>
    </row>
    <row r="26" spans="1:246" s="156" customFormat="1" ht="24" customHeight="1">
      <c r="A26" s="152" t="s">
        <v>494</v>
      </c>
      <c r="B26" s="169"/>
      <c r="C26" s="166"/>
      <c r="D26" s="173"/>
      <c r="E26" s="162"/>
      <c r="F26" s="162"/>
      <c r="G26" s="162"/>
      <c r="H26" s="162"/>
      <c r="I26" s="162"/>
      <c r="J26" s="162"/>
      <c r="K26" s="162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2"/>
      <c r="AH26" s="162"/>
      <c r="AI26" s="162"/>
      <c r="AJ26" s="162"/>
      <c r="AK26" s="162"/>
      <c r="AL26" s="162"/>
      <c r="AM26" s="162"/>
      <c r="AN26" s="162"/>
      <c r="AO26" s="162"/>
      <c r="AP26" s="162"/>
      <c r="AQ26" s="162"/>
      <c r="AR26" s="162"/>
      <c r="AS26" s="162"/>
      <c r="AT26" s="162"/>
      <c r="AU26" s="162"/>
      <c r="AV26" s="162"/>
      <c r="AW26" s="162"/>
      <c r="AX26" s="162"/>
      <c r="AY26" s="162"/>
      <c r="AZ26" s="162"/>
      <c r="BA26" s="162"/>
      <c r="BB26" s="162"/>
      <c r="BC26" s="162"/>
      <c r="BD26" s="162"/>
      <c r="BE26" s="162"/>
      <c r="BF26" s="162"/>
      <c r="BG26" s="162"/>
      <c r="BH26" s="162"/>
      <c r="BI26" s="162"/>
      <c r="BJ26" s="162"/>
      <c r="BK26" s="162"/>
      <c r="BL26" s="162"/>
      <c r="BM26" s="162"/>
      <c r="BN26" s="162"/>
      <c r="BO26" s="162"/>
      <c r="BP26" s="162"/>
      <c r="BQ26" s="162"/>
      <c r="BR26" s="162"/>
      <c r="BS26" s="162"/>
      <c r="BT26" s="162"/>
      <c r="BU26" s="162"/>
      <c r="BV26" s="162"/>
      <c r="BW26" s="162"/>
      <c r="BX26" s="162"/>
      <c r="BY26" s="162"/>
      <c r="BZ26" s="162"/>
      <c r="CA26" s="162"/>
      <c r="CB26" s="162"/>
      <c r="CC26" s="162"/>
      <c r="CD26" s="162"/>
      <c r="CE26" s="162"/>
      <c r="CF26" s="162"/>
      <c r="CG26" s="162"/>
      <c r="CH26" s="162"/>
      <c r="CI26" s="162"/>
      <c r="CJ26" s="162"/>
      <c r="CK26" s="162"/>
      <c r="CL26" s="162"/>
      <c r="CM26" s="162"/>
      <c r="CN26" s="162"/>
      <c r="CO26" s="162"/>
      <c r="CP26" s="162"/>
      <c r="CQ26" s="162"/>
      <c r="CR26" s="162"/>
      <c r="CS26" s="162"/>
      <c r="CT26" s="162"/>
      <c r="CU26" s="162"/>
      <c r="CV26" s="162"/>
      <c r="CW26" s="162"/>
      <c r="CX26" s="162"/>
      <c r="CY26" s="162"/>
      <c r="CZ26" s="162"/>
      <c r="DA26" s="162"/>
      <c r="DB26" s="162"/>
      <c r="DC26" s="162"/>
      <c r="DD26" s="162"/>
      <c r="DE26" s="162"/>
      <c r="DF26" s="162"/>
      <c r="DG26" s="162"/>
      <c r="DH26" s="162"/>
      <c r="DI26" s="162"/>
      <c r="DJ26" s="162"/>
      <c r="DK26" s="162"/>
      <c r="DL26" s="162"/>
      <c r="DM26" s="162"/>
      <c r="DN26" s="162"/>
      <c r="DO26" s="162"/>
      <c r="DP26" s="162"/>
      <c r="DQ26" s="162"/>
      <c r="DR26" s="162"/>
      <c r="DS26" s="162"/>
      <c r="DT26" s="162"/>
      <c r="DU26" s="162"/>
      <c r="DV26" s="162"/>
      <c r="DW26" s="162"/>
      <c r="DX26" s="162"/>
      <c r="DY26" s="162"/>
      <c r="DZ26" s="162"/>
      <c r="EA26" s="162"/>
      <c r="EB26" s="162"/>
      <c r="EC26" s="162"/>
      <c r="ED26" s="162"/>
      <c r="EE26" s="162"/>
      <c r="EF26" s="162"/>
      <c r="EG26" s="162"/>
      <c r="EH26" s="162"/>
      <c r="EI26" s="162"/>
      <c r="EJ26" s="162"/>
      <c r="EK26" s="162"/>
      <c r="EL26" s="162"/>
      <c r="EM26" s="162"/>
      <c r="EN26" s="162"/>
      <c r="EO26" s="162"/>
      <c r="EP26" s="162"/>
      <c r="EQ26" s="162"/>
      <c r="ER26" s="162"/>
      <c r="ES26" s="162"/>
      <c r="ET26" s="162"/>
      <c r="EU26" s="162"/>
      <c r="EV26" s="162"/>
      <c r="EW26" s="162"/>
      <c r="EX26" s="162"/>
      <c r="EY26" s="162"/>
      <c r="EZ26" s="162"/>
      <c r="FA26" s="162"/>
      <c r="FB26" s="162"/>
      <c r="FC26" s="162"/>
      <c r="FD26" s="162"/>
      <c r="FE26" s="162"/>
      <c r="FF26" s="162"/>
      <c r="FG26" s="162"/>
      <c r="FH26" s="162"/>
      <c r="FI26" s="162"/>
      <c r="FJ26" s="162"/>
      <c r="FK26" s="162"/>
      <c r="FL26" s="162"/>
      <c r="FM26" s="162"/>
      <c r="FN26" s="162"/>
      <c r="FO26" s="162"/>
      <c r="FP26" s="162"/>
      <c r="FQ26" s="162"/>
      <c r="FR26" s="162"/>
      <c r="FS26" s="162"/>
      <c r="FT26" s="162"/>
      <c r="FU26" s="162"/>
      <c r="FV26" s="162"/>
      <c r="FW26" s="162"/>
      <c r="FX26" s="162"/>
      <c r="FY26" s="162"/>
      <c r="FZ26" s="162"/>
      <c r="GA26" s="162"/>
      <c r="GB26" s="162"/>
      <c r="GC26" s="162"/>
      <c r="GD26" s="162"/>
      <c r="GE26" s="162"/>
      <c r="GF26" s="162"/>
      <c r="GG26" s="162"/>
      <c r="GH26" s="162"/>
      <c r="GI26" s="162"/>
      <c r="GJ26" s="162"/>
      <c r="GK26" s="162"/>
      <c r="GL26" s="162"/>
      <c r="GM26" s="162"/>
      <c r="GN26" s="162"/>
      <c r="GO26" s="162"/>
      <c r="GP26" s="162"/>
      <c r="GQ26" s="162"/>
      <c r="GR26" s="162"/>
      <c r="GS26" s="162"/>
      <c r="GT26" s="162"/>
      <c r="GU26" s="162"/>
      <c r="GV26" s="162"/>
      <c r="GW26" s="162"/>
      <c r="GX26" s="162"/>
      <c r="GY26" s="162"/>
      <c r="GZ26" s="162"/>
      <c r="HA26" s="162"/>
      <c r="HB26" s="162"/>
      <c r="HC26" s="162"/>
      <c r="HD26" s="162"/>
      <c r="HE26" s="162"/>
      <c r="HF26" s="162"/>
      <c r="HG26" s="162"/>
      <c r="HH26" s="162"/>
      <c r="HI26" s="162"/>
      <c r="HJ26" s="162"/>
      <c r="HK26" s="162"/>
      <c r="HL26" s="162"/>
      <c r="HM26" s="162"/>
      <c r="HN26" s="162"/>
      <c r="HO26" s="162"/>
      <c r="HP26" s="162"/>
      <c r="HQ26" s="162"/>
      <c r="HR26" s="162"/>
      <c r="HS26" s="162"/>
      <c r="HT26" s="162"/>
      <c r="HU26" s="162"/>
      <c r="HV26" s="162"/>
      <c r="HW26" s="162"/>
      <c r="HX26" s="162"/>
      <c r="HY26" s="162"/>
      <c r="HZ26" s="162"/>
      <c r="IA26" s="162"/>
      <c r="IB26" s="162"/>
      <c r="IC26" s="162"/>
      <c r="ID26" s="162"/>
      <c r="IE26" s="162"/>
      <c r="IF26" s="162"/>
      <c r="IG26" s="162"/>
      <c r="IH26" s="162"/>
      <c r="II26" s="162"/>
      <c r="IJ26" s="162"/>
      <c r="IK26" s="162"/>
      <c r="IL26" s="162"/>
    </row>
    <row r="27" spans="1:246" s="156" customFormat="1" ht="24" customHeight="1">
      <c r="A27" s="152" t="s">
        <v>495</v>
      </c>
      <c r="B27" s="169"/>
      <c r="C27" s="174"/>
      <c r="D27" s="45"/>
      <c r="E27" s="162"/>
      <c r="F27" s="162"/>
      <c r="G27" s="162"/>
      <c r="H27" s="162"/>
      <c r="I27" s="162"/>
      <c r="J27" s="162"/>
      <c r="K27" s="162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2"/>
      <c r="AI27" s="162"/>
      <c r="AJ27" s="162"/>
      <c r="AK27" s="162"/>
      <c r="AL27" s="162"/>
      <c r="AM27" s="162"/>
      <c r="AN27" s="162"/>
      <c r="AO27" s="162"/>
      <c r="AP27" s="162"/>
      <c r="AQ27" s="162"/>
      <c r="AR27" s="162"/>
      <c r="AS27" s="162"/>
      <c r="AT27" s="162"/>
      <c r="AU27" s="162"/>
      <c r="AV27" s="162"/>
      <c r="AW27" s="162"/>
      <c r="AX27" s="162"/>
      <c r="AY27" s="162"/>
      <c r="AZ27" s="162"/>
      <c r="BA27" s="162"/>
      <c r="BB27" s="162"/>
      <c r="BC27" s="162"/>
      <c r="BD27" s="162"/>
      <c r="BE27" s="162"/>
      <c r="BF27" s="162"/>
      <c r="BG27" s="162"/>
      <c r="BH27" s="162"/>
      <c r="BI27" s="162"/>
      <c r="BJ27" s="162"/>
      <c r="BK27" s="162"/>
      <c r="BL27" s="162"/>
      <c r="BM27" s="162"/>
      <c r="BN27" s="162"/>
      <c r="BO27" s="162"/>
      <c r="BP27" s="162"/>
      <c r="BQ27" s="162"/>
      <c r="BR27" s="162"/>
      <c r="BS27" s="162"/>
      <c r="BT27" s="162"/>
      <c r="BU27" s="162"/>
      <c r="BV27" s="162"/>
      <c r="BW27" s="162"/>
      <c r="BX27" s="162"/>
      <c r="BY27" s="162"/>
      <c r="BZ27" s="162"/>
      <c r="CA27" s="162"/>
      <c r="CB27" s="162"/>
      <c r="CC27" s="162"/>
      <c r="CD27" s="162"/>
      <c r="CE27" s="162"/>
      <c r="CF27" s="162"/>
      <c r="CG27" s="162"/>
      <c r="CH27" s="162"/>
      <c r="CI27" s="162"/>
      <c r="CJ27" s="162"/>
      <c r="CK27" s="162"/>
      <c r="CL27" s="162"/>
      <c r="CM27" s="162"/>
      <c r="CN27" s="162"/>
      <c r="CO27" s="162"/>
      <c r="CP27" s="162"/>
      <c r="CQ27" s="162"/>
      <c r="CR27" s="162"/>
      <c r="CS27" s="162"/>
      <c r="CT27" s="162"/>
      <c r="CU27" s="162"/>
      <c r="CV27" s="162"/>
      <c r="CW27" s="162"/>
      <c r="CX27" s="162"/>
      <c r="CY27" s="162"/>
      <c r="CZ27" s="162"/>
      <c r="DA27" s="162"/>
      <c r="DB27" s="162"/>
      <c r="DC27" s="162"/>
      <c r="DD27" s="162"/>
      <c r="DE27" s="162"/>
      <c r="DF27" s="162"/>
      <c r="DG27" s="162"/>
      <c r="DH27" s="162"/>
      <c r="DI27" s="162"/>
      <c r="DJ27" s="162"/>
      <c r="DK27" s="162"/>
      <c r="DL27" s="162"/>
      <c r="DM27" s="162"/>
      <c r="DN27" s="162"/>
      <c r="DO27" s="162"/>
      <c r="DP27" s="162"/>
      <c r="DQ27" s="162"/>
      <c r="DR27" s="162"/>
      <c r="DS27" s="162"/>
      <c r="DT27" s="162"/>
      <c r="DU27" s="162"/>
      <c r="DV27" s="162"/>
      <c r="DW27" s="162"/>
      <c r="DX27" s="162"/>
      <c r="DY27" s="162"/>
      <c r="DZ27" s="162"/>
      <c r="EA27" s="162"/>
      <c r="EB27" s="162"/>
      <c r="EC27" s="162"/>
      <c r="ED27" s="162"/>
      <c r="EE27" s="162"/>
      <c r="EF27" s="162"/>
      <c r="EG27" s="162"/>
      <c r="EH27" s="162"/>
      <c r="EI27" s="162"/>
      <c r="EJ27" s="162"/>
      <c r="EK27" s="162"/>
      <c r="EL27" s="162"/>
      <c r="EM27" s="162"/>
      <c r="EN27" s="162"/>
      <c r="EO27" s="162"/>
      <c r="EP27" s="162"/>
      <c r="EQ27" s="162"/>
      <c r="ER27" s="162"/>
      <c r="ES27" s="162"/>
      <c r="ET27" s="162"/>
      <c r="EU27" s="162"/>
      <c r="EV27" s="162"/>
      <c r="EW27" s="162"/>
      <c r="EX27" s="162"/>
      <c r="EY27" s="162"/>
      <c r="EZ27" s="162"/>
      <c r="FA27" s="162"/>
      <c r="FB27" s="162"/>
      <c r="FC27" s="162"/>
      <c r="FD27" s="162"/>
      <c r="FE27" s="162"/>
      <c r="FF27" s="162"/>
      <c r="FG27" s="162"/>
      <c r="FH27" s="162"/>
      <c r="FI27" s="162"/>
      <c r="FJ27" s="162"/>
      <c r="FK27" s="162"/>
      <c r="FL27" s="162"/>
      <c r="FM27" s="162"/>
      <c r="FN27" s="162"/>
      <c r="FO27" s="162"/>
      <c r="FP27" s="162"/>
      <c r="FQ27" s="162"/>
      <c r="FR27" s="162"/>
      <c r="FS27" s="162"/>
      <c r="FT27" s="162"/>
      <c r="FU27" s="162"/>
      <c r="FV27" s="162"/>
      <c r="FW27" s="162"/>
      <c r="FX27" s="162"/>
      <c r="FY27" s="162"/>
      <c r="FZ27" s="162"/>
      <c r="GA27" s="162"/>
      <c r="GB27" s="162"/>
      <c r="GC27" s="162"/>
      <c r="GD27" s="162"/>
      <c r="GE27" s="162"/>
      <c r="GF27" s="162"/>
      <c r="GG27" s="162"/>
      <c r="GH27" s="162"/>
      <c r="GI27" s="162"/>
      <c r="GJ27" s="162"/>
      <c r="GK27" s="162"/>
      <c r="GL27" s="162"/>
      <c r="GM27" s="162"/>
      <c r="GN27" s="162"/>
      <c r="GO27" s="162"/>
      <c r="GP27" s="162"/>
      <c r="GQ27" s="162"/>
      <c r="GR27" s="162"/>
      <c r="GS27" s="162"/>
      <c r="GT27" s="162"/>
      <c r="GU27" s="162"/>
      <c r="GV27" s="162"/>
      <c r="GW27" s="162"/>
      <c r="GX27" s="162"/>
      <c r="GY27" s="162"/>
      <c r="GZ27" s="162"/>
      <c r="HA27" s="162"/>
      <c r="HB27" s="162"/>
      <c r="HC27" s="162"/>
      <c r="HD27" s="162"/>
      <c r="HE27" s="162"/>
      <c r="HF27" s="162"/>
      <c r="HG27" s="162"/>
      <c r="HH27" s="162"/>
      <c r="HI27" s="162"/>
      <c r="HJ27" s="162"/>
      <c r="HK27" s="162"/>
      <c r="HL27" s="162"/>
      <c r="HM27" s="162"/>
      <c r="HN27" s="162"/>
      <c r="HO27" s="162"/>
      <c r="HP27" s="162"/>
      <c r="HQ27" s="162"/>
      <c r="HR27" s="162"/>
      <c r="HS27" s="162"/>
      <c r="HT27" s="162"/>
      <c r="HU27" s="162"/>
      <c r="HV27" s="162"/>
      <c r="HW27" s="162"/>
      <c r="HX27" s="162"/>
      <c r="HY27" s="162"/>
      <c r="HZ27" s="162"/>
      <c r="IA27" s="162"/>
      <c r="IB27" s="162"/>
      <c r="IC27" s="162"/>
      <c r="ID27" s="162"/>
      <c r="IE27" s="162"/>
      <c r="IF27" s="162"/>
      <c r="IG27" s="162"/>
      <c r="IH27" s="162"/>
      <c r="II27" s="162"/>
      <c r="IJ27" s="162"/>
      <c r="IK27" s="162"/>
      <c r="IL27" s="162"/>
    </row>
    <row r="28" spans="1:246" s="156" customFormat="1" ht="24" customHeight="1">
      <c r="A28" s="152" t="s">
        <v>496</v>
      </c>
      <c r="B28" s="148"/>
      <c r="C28" s="175"/>
      <c r="D28" s="45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2"/>
      <c r="AL28" s="162"/>
      <c r="AM28" s="162"/>
      <c r="AN28" s="162"/>
      <c r="AO28" s="162"/>
      <c r="AP28" s="162"/>
      <c r="AQ28" s="162"/>
      <c r="AR28" s="162"/>
      <c r="AS28" s="162"/>
      <c r="AT28" s="162"/>
      <c r="AU28" s="162"/>
      <c r="AV28" s="162"/>
      <c r="AW28" s="162"/>
      <c r="AX28" s="162"/>
      <c r="AY28" s="162"/>
      <c r="AZ28" s="162"/>
      <c r="BA28" s="162"/>
      <c r="BB28" s="162"/>
      <c r="BC28" s="162"/>
      <c r="BD28" s="162"/>
      <c r="BE28" s="162"/>
      <c r="BF28" s="162"/>
      <c r="BG28" s="162"/>
      <c r="BH28" s="162"/>
      <c r="BI28" s="162"/>
      <c r="BJ28" s="162"/>
      <c r="BK28" s="162"/>
      <c r="BL28" s="162"/>
      <c r="BM28" s="162"/>
      <c r="BN28" s="162"/>
      <c r="BO28" s="162"/>
      <c r="BP28" s="162"/>
      <c r="BQ28" s="162"/>
      <c r="BR28" s="162"/>
      <c r="BS28" s="162"/>
      <c r="BT28" s="162"/>
      <c r="BU28" s="162"/>
      <c r="BV28" s="162"/>
      <c r="BW28" s="162"/>
      <c r="BX28" s="162"/>
      <c r="BY28" s="162"/>
      <c r="BZ28" s="162"/>
      <c r="CA28" s="162"/>
      <c r="CB28" s="162"/>
      <c r="CC28" s="162"/>
      <c r="CD28" s="162"/>
      <c r="CE28" s="162"/>
      <c r="CF28" s="162"/>
      <c r="CG28" s="162"/>
      <c r="CH28" s="162"/>
      <c r="CI28" s="162"/>
      <c r="CJ28" s="162"/>
      <c r="CK28" s="162"/>
      <c r="CL28" s="162"/>
      <c r="CM28" s="162"/>
      <c r="CN28" s="162"/>
      <c r="CO28" s="162"/>
      <c r="CP28" s="162"/>
      <c r="CQ28" s="162"/>
      <c r="CR28" s="162"/>
      <c r="CS28" s="162"/>
      <c r="CT28" s="162"/>
      <c r="CU28" s="162"/>
      <c r="CV28" s="162"/>
      <c r="CW28" s="162"/>
      <c r="CX28" s="162"/>
      <c r="CY28" s="162"/>
      <c r="CZ28" s="162"/>
      <c r="DA28" s="162"/>
      <c r="DB28" s="162"/>
      <c r="DC28" s="162"/>
      <c r="DD28" s="162"/>
      <c r="DE28" s="162"/>
      <c r="DF28" s="162"/>
      <c r="DG28" s="162"/>
      <c r="DH28" s="162"/>
      <c r="DI28" s="162"/>
      <c r="DJ28" s="162"/>
      <c r="DK28" s="162"/>
      <c r="DL28" s="162"/>
      <c r="DM28" s="162"/>
      <c r="DN28" s="162"/>
      <c r="DO28" s="162"/>
      <c r="DP28" s="162"/>
      <c r="DQ28" s="162"/>
      <c r="DR28" s="162"/>
      <c r="DS28" s="162"/>
      <c r="DT28" s="162"/>
      <c r="DU28" s="162"/>
      <c r="DV28" s="162"/>
      <c r="DW28" s="162"/>
      <c r="DX28" s="162"/>
      <c r="DY28" s="162"/>
      <c r="DZ28" s="162"/>
      <c r="EA28" s="162"/>
      <c r="EB28" s="162"/>
      <c r="EC28" s="162"/>
      <c r="ED28" s="162"/>
      <c r="EE28" s="162"/>
      <c r="EF28" s="162"/>
      <c r="EG28" s="162"/>
      <c r="EH28" s="162"/>
      <c r="EI28" s="162"/>
      <c r="EJ28" s="162"/>
      <c r="EK28" s="162"/>
      <c r="EL28" s="162"/>
      <c r="EM28" s="162"/>
      <c r="EN28" s="162"/>
      <c r="EO28" s="162"/>
      <c r="EP28" s="162"/>
      <c r="EQ28" s="162"/>
      <c r="ER28" s="162"/>
      <c r="ES28" s="162"/>
      <c r="ET28" s="162"/>
      <c r="EU28" s="162"/>
      <c r="EV28" s="162"/>
      <c r="EW28" s="162"/>
      <c r="EX28" s="162"/>
      <c r="EY28" s="162"/>
      <c r="EZ28" s="162"/>
      <c r="FA28" s="162"/>
      <c r="FB28" s="162"/>
      <c r="FC28" s="162"/>
      <c r="FD28" s="162"/>
      <c r="FE28" s="162"/>
      <c r="FF28" s="162"/>
      <c r="FG28" s="162"/>
      <c r="FH28" s="162"/>
      <c r="FI28" s="162"/>
      <c r="FJ28" s="162"/>
      <c r="FK28" s="162"/>
      <c r="FL28" s="162"/>
      <c r="FM28" s="162"/>
      <c r="FN28" s="162"/>
      <c r="FO28" s="162"/>
      <c r="FP28" s="162"/>
      <c r="FQ28" s="162"/>
      <c r="FR28" s="162"/>
      <c r="FS28" s="162"/>
      <c r="FT28" s="162"/>
      <c r="FU28" s="162"/>
      <c r="FV28" s="162"/>
      <c r="FW28" s="162"/>
      <c r="FX28" s="162"/>
      <c r="FY28" s="162"/>
      <c r="FZ28" s="162"/>
      <c r="GA28" s="162"/>
      <c r="GB28" s="162"/>
      <c r="GC28" s="162"/>
      <c r="GD28" s="162"/>
      <c r="GE28" s="162"/>
      <c r="GF28" s="162"/>
      <c r="GG28" s="162"/>
      <c r="GH28" s="162"/>
      <c r="GI28" s="162"/>
      <c r="GJ28" s="162"/>
      <c r="GK28" s="162"/>
      <c r="GL28" s="162"/>
      <c r="GM28" s="162"/>
      <c r="GN28" s="162"/>
      <c r="GO28" s="162"/>
      <c r="GP28" s="162"/>
      <c r="GQ28" s="162"/>
      <c r="GR28" s="162"/>
      <c r="GS28" s="162"/>
      <c r="GT28" s="162"/>
      <c r="GU28" s="162"/>
      <c r="GV28" s="162"/>
      <c r="GW28" s="162"/>
      <c r="GX28" s="162"/>
      <c r="GY28" s="162"/>
      <c r="GZ28" s="162"/>
      <c r="HA28" s="162"/>
      <c r="HB28" s="162"/>
      <c r="HC28" s="162"/>
      <c r="HD28" s="162"/>
      <c r="HE28" s="162"/>
      <c r="HF28" s="162"/>
      <c r="HG28" s="162"/>
      <c r="HH28" s="162"/>
      <c r="HI28" s="162"/>
      <c r="HJ28" s="162"/>
      <c r="HK28" s="162"/>
      <c r="HL28" s="162"/>
      <c r="HM28" s="162"/>
      <c r="HN28" s="162"/>
      <c r="HO28" s="162"/>
      <c r="HP28" s="162"/>
      <c r="HQ28" s="162"/>
      <c r="HR28" s="162"/>
      <c r="HS28" s="162"/>
      <c r="HT28" s="162"/>
      <c r="HU28" s="162"/>
      <c r="HV28" s="162"/>
      <c r="HW28" s="162"/>
      <c r="HX28" s="162"/>
      <c r="HY28" s="162"/>
      <c r="HZ28" s="162"/>
      <c r="IA28" s="162"/>
      <c r="IB28" s="162"/>
      <c r="IC28" s="162"/>
      <c r="ID28" s="162"/>
      <c r="IE28" s="162"/>
      <c r="IF28" s="162"/>
      <c r="IG28" s="162"/>
      <c r="IH28" s="162"/>
      <c r="II28" s="162"/>
      <c r="IJ28" s="162"/>
      <c r="IK28" s="162"/>
      <c r="IL28" s="162"/>
    </row>
    <row r="29" spans="1:246" s="156" customFormat="1" ht="24" customHeight="1">
      <c r="A29" s="152" t="s">
        <v>497</v>
      </c>
      <c r="B29" s="171">
        <f>B30+B31+B32</f>
        <v>19500</v>
      </c>
      <c r="C29" s="175"/>
      <c r="D29" s="45"/>
      <c r="E29" s="162"/>
      <c r="F29" s="162"/>
      <c r="G29" s="162"/>
      <c r="H29" s="162"/>
      <c r="I29" s="162"/>
      <c r="J29" s="162"/>
      <c r="K29" s="162"/>
      <c r="L29" s="162"/>
      <c r="M29" s="162"/>
      <c r="N29" s="162"/>
      <c r="O29" s="162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62"/>
      <c r="AH29" s="162"/>
      <c r="AI29" s="162"/>
      <c r="AJ29" s="162"/>
      <c r="AK29" s="162"/>
      <c r="AL29" s="162"/>
      <c r="AM29" s="162"/>
      <c r="AN29" s="162"/>
      <c r="AO29" s="162"/>
      <c r="AP29" s="162"/>
      <c r="AQ29" s="162"/>
      <c r="AR29" s="162"/>
      <c r="AS29" s="162"/>
      <c r="AT29" s="162"/>
      <c r="AU29" s="162"/>
      <c r="AV29" s="162"/>
      <c r="AW29" s="162"/>
      <c r="AX29" s="162"/>
      <c r="AY29" s="162"/>
      <c r="AZ29" s="162"/>
      <c r="BA29" s="162"/>
      <c r="BB29" s="162"/>
      <c r="BC29" s="162"/>
      <c r="BD29" s="162"/>
      <c r="BE29" s="162"/>
      <c r="BF29" s="162"/>
      <c r="BG29" s="162"/>
      <c r="BH29" s="162"/>
      <c r="BI29" s="162"/>
      <c r="BJ29" s="162"/>
      <c r="BK29" s="162"/>
      <c r="BL29" s="162"/>
      <c r="BM29" s="162"/>
      <c r="BN29" s="162"/>
      <c r="BO29" s="162"/>
      <c r="BP29" s="162"/>
      <c r="BQ29" s="162"/>
      <c r="BR29" s="162"/>
      <c r="BS29" s="162"/>
      <c r="BT29" s="162"/>
      <c r="BU29" s="162"/>
      <c r="BV29" s="162"/>
      <c r="BW29" s="162"/>
      <c r="BX29" s="162"/>
      <c r="BY29" s="162"/>
      <c r="BZ29" s="162"/>
      <c r="CA29" s="162"/>
      <c r="CB29" s="162"/>
      <c r="CC29" s="162"/>
      <c r="CD29" s="162"/>
      <c r="CE29" s="162"/>
      <c r="CF29" s="162"/>
      <c r="CG29" s="162"/>
      <c r="CH29" s="162"/>
      <c r="CI29" s="162"/>
      <c r="CJ29" s="162"/>
      <c r="CK29" s="162"/>
      <c r="CL29" s="162"/>
      <c r="CM29" s="162"/>
      <c r="CN29" s="162"/>
      <c r="CO29" s="162"/>
      <c r="CP29" s="162"/>
      <c r="CQ29" s="162"/>
      <c r="CR29" s="162"/>
      <c r="CS29" s="162"/>
      <c r="CT29" s="162"/>
      <c r="CU29" s="162"/>
      <c r="CV29" s="162"/>
      <c r="CW29" s="162"/>
      <c r="CX29" s="162"/>
      <c r="CY29" s="162"/>
      <c r="CZ29" s="162"/>
      <c r="DA29" s="162"/>
      <c r="DB29" s="162"/>
      <c r="DC29" s="162"/>
      <c r="DD29" s="162"/>
      <c r="DE29" s="162"/>
      <c r="DF29" s="162"/>
      <c r="DG29" s="162"/>
      <c r="DH29" s="162"/>
      <c r="DI29" s="162"/>
      <c r="DJ29" s="162"/>
      <c r="DK29" s="162"/>
      <c r="DL29" s="162"/>
      <c r="DM29" s="162"/>
      <c r="DN29" s="162"/>
      <c r="DO29" s="162"/>
      <c r="DP29" s="162"/>
      <c r="DQ29" s="162"/>
      <c r="DR29" s="162"/>
      <c r="DS29" s="162"/>
      <c r="DT29" s="162"/>
      <c r="DU29" s="162"/>
      <c r="DV29" s="162"/>
      <c r="DW29" s="162"/>
      <c r="DX29" s="162"/>
      <c r="DY29" s="162"/>
      <c r="DZ29" s="162"/>
      <c r="EA29" s="162"/>
      <c r="EB29" s="162"/>
      <c r="EC29" s="162"/>
      <c r="ED29" s="162"/>
      <c r="EE29" s="162"/>
      <c r="EF29" s="162"/>
      <c r="EG29" s="162"/>
      <c r="EH29" s="162"/>
      <c r="EI29" s="162"/>
      <c r="EJ29" s="162"/>
      <c r="EK29" s="162"/>
      <c r="EL29" s="162"/>
      <c r="EM29" s="162"/>
      <c r="EN29" s="162"/>
      <c r="EO29" s="162"/>
      <c r="EP29" s="162"/>
      <c r="EQ29" s="162"/>
      <c r="ER29" s="162"/>
      <c r="ES29" s="162"/>
      <c r="ET29" s="162"/>
      <c r="EU29" s="162"/>
      <c r="EV29" s="162"/>
      <c r="EW29" s="162"/>
      <c r="EX29" s="162"/>
      <c r="EY29" s="162"/>
      <c r="EZ29" s="162"/>
      <c r="FA29" s="162"/>
      <c r="FB29" s="162"/>
      <c r="FC29" s="162"/>
      <c r="FD29" s="162"/>
      <c r="FE29" s="162"/>
      <c r="FF29" s="162"/>
      <c r="FG29" s="162"/>
      <c r="FH29" s="162"/>
      <c r="FI29" s="162"/>
      <c r="FJ29" s="162"/>
      <c r="FK29" s="162"/>
      <c r="FL29" s="162"/>
      <c r="FM29" s="162"/>
      <c r="FN29" s="162"/>
      <c r="FO29" s="162"/>
      <c r="FP29" s="162"/>
      <c r="FQ29" s="162"/>
      <c r="FR29" s="162"/>
      <c r="FS29" s="162"/>
      <c r="FT29" s="162"/>
      <c r="FU29" s="162"/>
      <c r="FV29" s="162"/>
      <c r="FW29" s="162"/>
      <c r="FX29" s="162"/>
      <c r="FY29" s="162"/>
      <c r="FZ29" s="162"/>
      <c r="GA29" s="162"/>
      <c r="GB29" s="162"/>
      <c r="GC29" s="162"/>
      <c r="GD29" s="162"/>
      <c r="GE29" s="162"/>
      <c r="GF29" s="162"/>
      <c r="GG29" s="162"/>
      <c r="GH29" s="162"/>
      <c r="GI29" s="162"/>
      <c r="GJ29" s="162"/>
      <c r="GK29" s="162"/>
      <c r="GL29" s="162"/>
      <c r="GM29" s="162"/>
      <c r="GN29" s="162"/>
      <c r="GO29" s="162"/>
      <c r="GP29" s="162"/>
      <c r="GQ29" s="162"/>
      <c r="GR29" s="162"/>
      <c r="GS29" s="162"/>
      <c r="GT29" s="162"/>
      <c r="GU29" s="162"/>
      <c r="GV29" s="162"/>
      <c r="GW29" s="162"/>
      <c r="GX29" s="162"/>
      <c r="GY29" s="162"/>
      <c r="GZ29" s="162"/>
      <c r="HA29" s="162"/>
      <c r="HB29" s="162"/>
      <c r="HC29" s="162"/>
      <c r="HD29" s="162"/>
      <c r="HE29" s="162"/>
      <c r="HF29" s="162"/>
      <c r="HG29" s="162"/>
      <c r="HH29" s="162"/>
      <c r="HI29" s="162"/>
      <c r="HJ29" s="162"/>
      <c r="HK29" s="162"/>
      <c r="HL29" s="162"/>
      <c r="HM29" s="162"/>
      <c r="HN29" s="162"/>
      <c r="HO29" s="162"/>
      <c r="HP29" s="162"/>
      <c r="HQ29" s="162"/>
      <c r="HR29" s="162"/>
      <c r="HS29" s="162"/>
      <c r="HT29" s="162"/>
      <c r="HU29" s="162"/>
      <c r="HV29" s="162"/>
      <c r="HW29" s="162"/>
      <c r="HX29" s="162"/>
      <c r="HY29" s="162"/>
      <c r="HZ29" s="162"/>
      <c r="IA29" s="162"/>
      <c r="IB29" s="162"/>
      <c r="IC29" s="162"/>
      <c r="ID29" s="162"/>
      <c r="IE29" s="162"/>
      <c r="IF29" s="162"/>
      <c r="IG29" s="162"/>
      <c r="IH29" s="162"/>
      <c r="II29" s="162"/>
      <c r="IJ29" s="162"/>
      <c r="IK29" s="162"/>
      <c r="IL29" s="162"/>
    </row>
    <row r="30" spans="1:246" s="156" customFormat="1" ht="24" customHeight="1">
      <c r="A30" s="150" t="s">
        <v>498</v>
      </c>
      <c r="B30" s="176">
        <v>11500</v>
      </c>
      <c r="C30" s="175"/>
      <c r="D30" s="45"/>
      <c r="E30" s="162"/>
      <c r="F30" s="162"/>
      <c r="G30" s="162"/>
      <c r="H30" s="162"/>
      <c r="I30" s="162"/>
      <c r="J30" s="162"/>
      <c r="K30" s="162"/>
      <c r="L30" s="162"/>
      <c r="M30" s="162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/>
      <c r="AF30" s="162"/>
      <c r="AG30" s="162"/>
      <c r="AH30" s="162"/>
      <c r="AI30" s="162"/>
      <c r="AJ30" s="162"/>
      <c r="AK30" s="162"/>
      <c r="AL30" s="162"/>
      <c r="AM30" s="162"/>
      <c r="AN30" s="162"/>
      <c r="AO30" s="162"/>
      <c r="AP30" s="162"/>
      <c r="AQ30" s="162"/>
      <c r="AR30" s="162"/>
      <c r="AS30" s="162"/>
      <c r="AT30" s="162"/>
      <c r="AU30" s="162"/>
      <c r="AV30" s="162"/>
      <c r="AW30" s="162"/>
      <c r="AX30" s="162"/>
      <c r="AY30" s="162"/>
      <c r="AZ30" s="162"/>
      <c r="BA30" s="162"/>
      <c r="BB30" s="162"/>
      <c r="BC30" s="162"/>
      <c r="BD30" s="162"/>
      <c r="BE30" s="162"/>
      <c r="BF30" s="162"/>
      <c r="BG30" s="162"/>
      <c r="BH30" s="162"/>
      <c r="BI30" s="162"/>
      <c r="BJ30" s="162"/>
      <c r="BK30" s="162"/>
      <c r="BL30" s="162"/>
      <c r="BM30" s="162"/>
      <c r="BN30" s="162"/>
      <c r="BO30" s="162"/>
      <c r="BP30" s="162"/>
      <c r="BQ30" s="162"/>
      <c r="BR30" s="162"/>
      <c r="BS30" s="162"/>
      <c r="BT30" s="162"/>
      <c r="BU30" s="162"/>
      <c r="BV30" s="162"/>
      <c r="BW30" s="162"/>
      <c r="BX30" s="162"/>
      <c r="BY30" s="162"/>
      <c r="BZ30" s="162"/>
      <c r="CA30" s="162"/>
      <c r="CB30" s="162"/>
      <c r="CC30" s="162"/>
      <c r="CD30" s="162"/>
      <c r="CE30" s="162"/>
      <c r="CF30" s="162"/>
      <c r="CG30" s="162"/>
      <c r="CH30" s="162"/>
      <c r="CI30" s="162"/>
      <c r="CJ30" s="162"/>
      <c r="CK30" s="162"/>
      <c r="CL30" s="162"/>
      <c r="CM30" s="162"/>
      <c r="CN30" s="162"/>
      <c r="CO30" s="162"/>
      <c r="CP30" s="162"/>
      <c r="CQ30" s="162"/>
      <c r="CR30" s="162"/>
      <c r="CS30" s="162"/>
      <c r="CT30" s="162"/>
      <c r="CU30" s="162"/>
      <c r="CV30" s="162"/>
      <c r="CW30" s="162"/>
      <c r="CX30" s="162"/>
      <c r="CY30" s="162"/>
      <c r="CZ30" s="162"/>
      <c r="DA30" s="162"/>
      <c r="DB30" s="162"/>
      <c r="DC30" s="162"/>
      <c r="DD30" s="162"/>
      <c r="DE30" s="162"/>
      <c r="DF30" s="162"/>
      <c r="DG30" s="162"/>
      <c r="DH30" s="162"/>
      <c r="DI30" s="162"/>
      <c r="DJ30" s="162"/>
      <c r="DK30" s="162"/>
      <c r="DL30" s="162"/>
      <c r="DM30" s="162"/>
      <c r="DN30" s="162"/>
      <c r="DO30" s="162"/>
      <c r="DP30" s="162"/>
      <c r="DQ30" s="162"/>
      <c r="DR30" s="162"/>
      <c r="DS30" s="162"/>
      <c r="DT30" s="162"/>
      <c r="DU30" s="162"/>
      <c r="DV30" s="162"/>
      <c r="DW30" s="162"/>
      <c r="DX30" s="162"/>
      <c r="DY30" s="162"/>
      <c r="DZ30" s="162"/>
      <c r="EA30" s="162"/>
      <c r="EB30" s="162"/>
      <c r="EC30" s="162"/>
      <c r="ED30" s="162"/>
      <c r="EE30" s="162"/>
      <c r="EF30" s="162"/>
      <c r="EG30" s="162"/>
      <c r="EH30" s="162"/>
      <c r="EI30" s="162"/>
      <c r="EJ30" s="162"/>
      <c r="EK30" s="162"/>
      <c r="EL30" s="162"/>
      <c r="EM30" s="162"/>
      <c r="EN30" s="162"/>
      <c r="EO30" s="162"/>
      <c r="EP30" s="162"/>
      <c r="EQ30" s="162"/>
      <c r="ER30" s="162"/>
      <c r="ES30" s="162"/>
      <c r="ET30" s="162"/>
      <c r="EU30" s="162"/>
      <c r="EV30" s="162"/>
      <c r="EW30" s="162"/>
      <c r="EX30" s="162"/>
      <c r="EY30" s="162"/>
      <c r="EZ30" s="162"/>
      <c r="FA30" s="162"/>
      <c r="FB30" s="162"/>
      <c r="FC30" s="162"/>
      <c r="FD30" s="162"/>
      <c r="FE30" s="162"/>
      <c r="FF30" s="162"/>
      <c r="FG30" s="162"/>
      <c r="FH30" s="162"/>
      <c r="FI30" s="162"/>
      <c r="FJ30" s="162"/>
      <c r="FK30" s="162"/>
      <c r="FL30" s="162"/>
      <c r="FM30" s="162"/>
      <c r="FN30" s="162"/>
      <c r="FO30" s="162"/>
      <c r="FP30" s="162"/>
      <c r="FQ30" s="162"/>
      <c r="FR30" s="162"/>
      <c r="FS30" s="162"/>
      <c r="FT30" s="162"/>
      <c r="FU30" s="162"/>
      <c r="FV30" s="162"/>
      <c r="FW30" s="162"/>
      <c r="FX30" s="162"/>
      <c r="FY30" s="162"/>
      <c r="FZ30" s="162"/>
      <c r="GA30" s="162"/>
      <c r="GB30" s="162"/>
      <c r="GC30" s="162"/>
      <c r="GD30" s="162"/>
      <c r="GE30" s="162"/>
      <c r="GF30" s="162"/>
      <c r="GG30" s="162"/>
      <c r="GH30" s="162"/>
      <c r="GI30" s="162"/>
      <c r="GJ30" s="162"/>
      <c r="GK30" s="162"/>
      <c r="GL30" s="162"/>
      <c r="GM30" s="162"/>
      <c r="GN30" s="162"/>
      <c r="GO30" s="162"/>
      <c r="GP30" s="162"/>
      <c r="GQ30" s="162"/>
      <c r="GR30" s="162"/>
      <c r="GS30" s="162"/>
      <c r="GT30" s="162"/>
      <c r="GU30" s="162"/>
      <c r="GV30" s="162"/>
      <c r="GW30" s="162"/>
      <c r="GX30" s="162"/>
      <c r="GY30" s="162"/>
      <c r="GZ30" s="162"/>
      <c r="HA30" s="162"/>
      <c r="HB30" s="162"/>
      <c r="HC30" s="162"/>
      <c r="HD30" s="162"/>
      <c r="HE30" s="162"/>
      <c r="HF30" s="162"/>
      <c r="HG30" s="162"/>
      <c r="HH30" s="162"/>
      <c r="HI30" s="162"/>
      <c r="HJ30" s="162"/>
      <c r="HK30" s="162"/>
      <c r="HL30" s="162"/>
      <c r="HM30" s="162"/>
      <c r="HN30" s="162"/>
      <c r="HO30" s="162"/>
      <c r="HP30" s="162"/>
      <c r="HQ30" s="162"/>
      <c r="HR30" s="162"/>
      <c r="HS30" s="162"/>
      <c r="HT30" s="162"/>
      <c r="HU30" s="162"/>
      <c r="HV30" s="162"/>
      <c r="HW30" s="162"/>
      <c r="HX30" s="162"/>
      <c r="HY30" s="162"/>
      <c r="HZ30" s="162"/>
      <c r="IA30" s="162"/>
      <c r="IB30" s="162"/>
      <c r="IC30" s="162"/>
      <c r="ID30" s="162"/>
      <c r="IE30" s="162"/>
      <c r="IF30" s="162"/>
      <c r="IG30" s="162"/>
      <c r="IH30" s="162"/>
      <c r="II30" s="162"/>
      <c r="IJ30" s="162"/>
      <c r="IK30" s="162"/>
      <c r="IL30" s="162"/>
    </row>
    <row r="31" spans="1:246" s="156" customFormat="1" ht="24" customHeight="1">
      <c r="A31" s="150" t="s">
        <v>499</v>
      </c>
      <c r="B31" s="169"/>
      <c r="C31" s="166"/>
      <c r="D31" s="173"/>
      <c r="E31" s="162"/>
      <c r="F31" s="162"/>
      <c r="G31" s="162"/>
      <c r="H31" s="162"/>
      <c r="I31" s="162"/>
      <c r="J31" s="162"/>
      <c r="K31" s="162"/>
      <c r="L31" s="162"/>
      <c r="M31" s="162"/>
      <c r="N31" s="162"/>
      <c r="O31" s="162"/>
      <c r="P31" s="162"/>
      <c r="Q31" s="162"/>
      <c r="R31" s="162"/>
      <c r="S31" s="162"/>
      <c r="T31" s="162"/>
      <c r="U31" s="162"/>
      <c r="V31" s="162"/>
      <c r="W31" s="162"/>
      <c r="X31" s="162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  <c r="AK31" s="162"/>
      <c r="AL31" s="162"/>
      <c r="AM31" s="162"/>
      <c r="AN31" s="162"/>
      <c r="AO31" s="162"/>
      <c r="AP31" s="162"/>
      <c r="AQ31" s="162"/>
      <c r="AR31" s="162"/>
      <c r="AS31" s="162"/>
      <c r="AT31" s="162"/>
      <c r="AU31" s="162"/>
      <c r="AV31" s="162"/>
      <c r="AW31" s="162"/>
      <c r="AX31" s="162"/>
      <c r="AY31" s="162"/>
      <c r="AZ31" s="162"/>
      <c r="BA31" s="162"/>
      <c r="BB31" s="162"/>
      <c r="BC31" s="162"/>
      <c r="BD31" s="162"/>
      <c r="BE31" s="162"/>
      <c r="BF31" s="162"/>
      <c r="BG31" s="162"/>
      <c r="BH31" s="162"/>
      <c r="BI31" s="162"/>
      <c r="BJ31" s="162"/>
      <c r="BK31" s="162"/>
      <c r="BL31" s="162"/>
      <c r="BM31" s="162"/>
      <c r="BN31" s="162"/>
      <c r="BO31" s="162"/>
      <c r="BP31" s="162"/>
      <c r="BQ31" s="162"/>
      <c r="BR31" s="162"/>
      <c r="BS31" s="162"/>
      <c r="BT31" s="162"/>
      <c r="BU31" s="162"/>
      <c r="BV31" s="162"/>
      <c r="BW31" s="162"/>
      <c r="BX31" s="162"/>
      <c r="BY31" s="162"/>
      <c r="BZ31" s="162"/>
      <c r="CA31" s="162"/>
      <c r="CB31" s="162"/>
      <c r="CC31" s="162"/>
      <c r="CD31" s="162"/>
      <c r="CE31" s="162"/>
      <c r="CF31" s="162"/>
      <c r="CG31" s="162"/>
      <c r="CH31" s="162"/>
      <c r="CI31" s="162"/>
      <c r="CJ31" s="162"/>
      <c r="CK31" s="162"/>
      <c r="CL31" s="162"/>
      <c r="CM31" s="162"/>
      <c r="CN31" s="162"/>
      <c r="CO31" s="162"/>
      <c r="CP31" s="162"/>
      <c r="CQ31" s="162"/>
      <c r="CR31" s="162"/>
      <c r="CS31" s="162"/>
      <c r="CT31" s="162"/>
      <c r="CU31" s="162"/>
      <c r="CV31" s="162"/>
      <c r="CW31" s="162"/>
      <c r="CX31" s="162"/>
      <c r="CY31" s="162"/>
      <c r="CZ31" s="162"/>
      <c r="DA31" s="162"/>
      <c r="DB31" s="162"/>
      <c r="DC31" s="162"/>
      <c r="DD31" s="162"/>
      <c r="DE31" s="162"/>
      <c r="DF31" s="162"/>
      <c r="DG31" s="162"/>
      <c r="DH31" s="162"/>
      <c r="DI31" s="162"/>
      <c r="DJ31" s="162"/>
      <c r="DK31" s="162"/>
      <c r="DL31" s="162"/>
      <c r="DM31" s="162"/>
      <c r="DN31" s="162"/>
      <c r="DO31" s="162"/>
      <c r="DP31" s="162"/>
      <c r="DQ31" s="162"/>
      <c r="DR31" s="162"/>
      <c r="DS31" s="162"/>
      <c r="DT31" s="162"/>
      <c r="DU31" s="162"/>
      <c r="DV31" s="162"/>
      <c r="DW31" s="162"/>
      <c r="DX31" s="162"/>
      <c r="DY31" s="162"/>
      <c r="DZ31" s="162"/>
      <c r="EA31" s="162"/>
      <c r="EB31" s="162"/>
      <c r="EC31" s="162"/>
      <c r="ED31" s="162"/>
      <c r="EE31" s="162"/>
      <c r="EF31" s="162"/>
      <c r="EG31" s="162"/>
      <c r="EH31" s="162"/>
      <c r="EI31" s="162"/>
      <c r="EJ31" s="162"/>
      <c r="EK31" s="162"/>
      <c r="EL31" s="162"/>
      <c r="EM31" s="162"/>
      <c r="EN31" s="162"/>
      <c r="EO31" s="162"/>
      <c r="EP31" s="162"/>
      <c r="EQ31" s="162"/>
      <c r="ER31" s="162"/>
      <c r="ES31" s="162"/>
      <c r="ET31" s="162"/>
      <c r="EU31" s="162"/>
      <c r="EV31" s="162"/>
      <c r="EW31" s="162"/>
      <c r="EX31" s="162"/>
      <c r="EY31" s="162"/>
      <c r="EZ31" s="162"/>
      <c r="FA31" s="162"/>
      <c r="FB31" s="162"/>
      <c r="FC31" s="162"/>
      <c r="FD31" s="162"/>
      <c r="FE31" s="162"/>
      <c r="FF31" s="162"/>
      <c r="FG31" s="162"/>
      <c r="FH31" s="162"/>
      <c r="FI31" s="162"/>
      <c r="FJ31" s="162"/>
      <c r="FK31" s="162"/>
      <c r="FL31" s="162"/>
      <c r="FM31" s="162"/>
      <c r="FN31" s="162"/>
      <c r="FO31" s="162"/>
      <c r="FP31" s="162"/>
      <c r="FQ31" s="162"/>
      <c r="FR31" s="162"/>
      <c r="FS31" s="162"/>
      <c r="FT31" s="162"/>
      <c r="FU31" s="162"/>
      <c r="FV31" s="162"/>
      <c r="FW31" s="162"/>
      <c r="FX31" s="162"/>
      <c r="FY31" s="162"/>
      <c r="FZ31" s="162"/>
      <c r="GA31" s="162"/>
      <c r="GB31" s="162"/>
      <c r="GC31" s="162"/>
      <c r="GD31" s="162"/>
      <c r="GE31" s="162"/>
      <c r="GF31" s="162"/>
      <c r="GG31" s="162"/>
      <c r="GH31" s="162"/>
      <c r="GI31" s="162"/>
      <c r="GJ31" s="162"/>
      <c r="GK31" s="162"/>
      <c r="GL31" s="162"/>
      <c r="GM31" s="162"/>
      <c r="GN31" s="162"/>
      <c r="GO31" s="162"/>
      <c r="GP31" s="162"/>
      <c r="GQ31" s="162"/>
      <c r="GR31" s="162"/>
      <c r="GS31" s="162"/>
      <c r="GT31" s="162"/>
      <c r="GU31" s="162"/>
      <c r="GV31" s="162"/>
      <c r="GW31" s="162"/>
      <c r="GX31" s="162"/>
      <c r="GY31" s="162"/>
      <c r="GZ31" s="162"/>
      <c r="HA31" s="162"/>
      <c r="HB31" s="162"/>
      <c r="HC31" s="162"/>
      <c r="HD31" s="162"/>
      <c r="HE31" s="162"/>
      <c r="HF31" s="162"/>
      <c r="HG31" s="162"/>
      <c r="HH31" s="162"/>
      <c r="HI31" s="162"/>
      <c r="HJ31" s="162"/>
      <c r="HK31" s="162"/>
      <c r="HL31" s="162"/>
      <c r="HM31" s="162"/>
      <c r="HN31" s="162"/>
      <c r="HO31" s="162"/>
      <c r="HP31" s="162"/>
      <c r="HQ31" s="162"/>
      <c r="HR31" s="162"/>
      <c r="HS31" s="162"/>
      <c r="HT31" s="162"/>
      <c r="HU31" s="162"/>
      <c r="HV31" s="162"/>
      <c r="HW31" s="162"/>
      <c r="HX31" s="162"/>
      <c r="HY31" s="162"/>
      <c r="HZ31" s="162"/>
      <c r="IA31" s="162"/>
      <c r="IB31" s="162"/>
      <c r="IC31" s="162"/>
      <c r="ID31" s="162"/>
      <c r="IE31" s="162"/>
      <c r="IF31" s="162"/>
      <c r="IG31" s="162"/>
      <c r="IH31" s="162"/>
      <c r="II31" s="162"/>
      <c r="IJ31" s="162"/>
      <c r="IK31" s="162"/>
      <c r="IL31" s="162"/>
    </row>
    <row r="32" spans="1:246" s="156" customFormat="1" ht="24" customHeight="1">
      <c r="A32" s="177" t="s">
        <v>500</v>
      </c>
      <c r="B32" s="176">
        <v>8000</v>
      </c>
      <c r="C32" s="178"/>
      <c r="D32" s="173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  <c r="AK32" s="162"/>
      <c r="AL32" s="162"/>
      <c r="AM32" s="162"/>
      <c r="AN32" s="162"/>
      <c r="AO32" s="162"/>
      <c r="AP32" s="162"/>
      <c r="AQ32" s="162"/>
      <c r="AR32" s="162"/>
      <c r="AS32" s="162"/>
      <c r="AT32" s="162"/>
      <c r="AU32" s="162"/>
      <c r="AV32" s="162"/>
      <c r="AW32" s="162"/>
      <c r="AX32" s="162"/>
      <c r="AY32" s="162"/>
      <c r="AZ32" s="162"/>
      <c r="BA32" s="162"/>
      <c r="BB32" s="162"/>
      <c r="BC32" s="162"/>
      <c r="BD32" s="162"/>
      <c r="BE32" s="162"/>
      <c r="BF32" s="162"/>
      <c r="BG32" s="162"/>
      <c r="BH32" s="162"/>
      <c r="BI32" s="162"/>
      <c r="BJ32" s="162"/>
      <c r="BK32" s="162"/>
      <c r="BL32" s="162"/>
      <c r="BM32" s="162"/>
      <c r="BN32" s="162"/>
      <c r="BO32" s="162"/>
      <c r="BP32" s="162"/>
      <c r="BQ32" s="162"/>
      <c r="BR32" s="162"/>
      <c r="BS32" s="162"/>
      <c r="BT32" s="162"/>
      <c r="BU32" s="162"/>
      <c r="BV32" s="162"/>
      <c r="BW32" s="162"/>
      <c r="BX32" s="162"/>
      <c r="BY32" s="162"/>
      <c r="BZ32" s="162"/>
      <c r="CA32" s="162"/>
      <c r="CB32" s="162"/>
      <c r="CC32" s="162"/>
      <c r="CD32" s="162"/>
      <c r="CE32" s="162"/>
      <c r="CF32" s="162"/>
      <c r="CG32" s="162"/>
      <c r="CH32" s="162"/>
      <c r="CI32" s="162"/>
      <c r="CJ32" s="162"/>
      <c r="CK32" s="162"/>
      <c r="CL32" s="162"/>
      <c r="CM32" s="162"/>
      <c r="CN32" s="162"/>
      <c r="CO32" s="162"/>
      <c r="CP32" s="162"/>
      <c r="CQ32" s="162"/>
      <c r="CR32" s="162"/>
      <c r="CS32" s="162"/>
      <c r="CT32" s="162"/>
      <c r="CU32" s="162"/>
      <c r="CV32" s="162"/>
      <c r="CW32" s="162"/>
      <c r="CX32" s="162"/>
      <c r="CY32" s="162"/>
      <c r="CZ32" s="162"/>
      <c r="DA32" s="162"/>
      <c r="DB32" s="162"/>
      <c r="DC32" s="162"/>
      <c r="DD32" s="162"/>
      <c r="DE32" s="162"/>
      <c r="DF32" s="162"/>
      <c r="DG32" s="162"/>
      <c r="DH32" s="162"/>
      <c r="DI32" s="162"/>
      <c r="DJ32" s="162"/>
      <c r="DK32" s="162"/>
      <c r="DL32" s="162"/>
      <c r="DM32" s="162"/>
      <c r="DN32" s="162"/>
      <c r="DO32" s="162"/>
      <c r="DP32" s="162"/>
      <c r="DQ32" s="162"/>
      <c r="DR32" s="162"/>
      <c r="DS32" s="162"/>
      <c r="DT32" s="162"/>
      <c r="DU32" s="162"/>
      <c r="DV32" s="162"/>
      <c r="DW32" s="162"/>
      <c r="DX32" s="162"/>
      <c r="DY32" s="162"/>
      <c r="DZ32" s="162"/>
      <c r="EA32" s="162"/>
      <c r="EB32" s="162"/>
      <c r="EC32" s="162"/>
      <c r="ED32" s="162"/>
      <c r="EE32" s="162"/>
      <c r="EF32" s="162"/>
      <c r="EG32" s="162"/>
      <c r="EH32" s="162"/>
      <c r="EI32" s="162"/>
      <c r="EJ32" s="162"/>
      <c r="EK32" s="162"/>
      <c r="EL32" s="162"/>
      <c r="EM32" s="162"/>
      <c r="EN32" s="162"/>
      <c r="EO32" s="162"/>
      <c r="EP32" s="162"/>
      <c r="EQ32" s="162"/>
      <c r="ER32" s="162"/>
      <c r="ES32" s="162"/>
      <c r="ET32" s="162"/>
      <c r="EU32" s="162"/>
      <c r="EV32" s="162"/>
      <c r="EW32" s="162"/>
      <c r="EX32" s="162"/>
      <c r="EY32" s="162"/>
      <c r="EZ32" s="162"/>
      <c r="FA32" s="162"/>
      <c r="FB32" s="162"/>
      <c r="FC32" s="162"/>
      <c r="FD32" s="162"/>
      <c r="FE32" s="162"/>
      <c r="FF32" s="162"/>
      <c r="FG32" s="162"/>
      <c r="FH32" s="162"/>
      <c r="FI32" s="162"/>
      <c r="FJ32" s="162"/>
      <c r="FK32" s="162"/>
      <c r="FL32" s="162"/>
      <c r="FM32" s="162"/>
      <c r="FN32" s="162"/>
      <c r="FO32" s="162"/>
      <c r="FP32" s="162"/>
      <c r="FQ32" s="162"/>
      <c r="FR32" s="162"/>
      <c r="FS32" s="162"/>
      <c r="FT32" s="162"/>
      <c r="FU32" s="162"/>
      <c r="FV32" s="162"/>
      <c r="FW32" s="162"/>
      <c r="FX32" s="162"/>
      <c r="FY32" s="162"/>
      <c r="FZ32" s="162"/>
      <c r="GA32" s="162"/>
      <c r="GB32" s="162"/>
      <c r="GC32" s="162"/>
      <c r="GD32" s="162"/>
      <c r="GE32" s="162"/>
      <c r="GF32" s="162"/>
      <c r="GG32" s="162"/>
      <c r="GH32" s="162"/>
      <c r="GI32" s="162"/>
      <c r="GJ32" s="162"/>
      <c r="GK32" s="162"/>
      <c r="GL32" s="162"/>
      <c r="GM32" s="162"/>
      <c r="GN32" s="162"/>
      <c r="GO32" s="162"/>
      <c r="GP32" s="162"/>
      <c r="GQ32" s="162"/>
      <c r="GR32" s="162"/>
      <c r="GS32" s="162"/>
      <c r="GT32" s="162"/>
      <c r="GU32" s="162"/>
      <c r="GV32" s="162"/>
      <c r="GW32" s="162"/>
      <c r="GX32" s="162"/>
      <c r="GY32" s="162"/>
      <c r="GZ32" s="162"/>
      <c r="HA32" s="162"/>
      <c r="HB32" s="162"/>
      <c r="HC32" s="162"/>
      <c r="HD32" s="162"/>
      <c r="HE32" s="162"/>
      <c r="HF32" s="162"/>
      <c r="HG32" s="162"/>
      <c r="HH32" s="162"/>
      <c r="HI32" s="162"/>
      <c r="HJ32" s="162"/>
      <c r="HK32" s="162"/>
      <c r="HL32" s="162"/>
      <c r="HM32" s="162"/>
      <c r="HN32" s="162"/>
      <c r="HO32" s="162"/>
      <c r="HP32" s="162"/>
      <c r="HQ32" s="162"/>
      <c r="HR32" s="162"/>
      <c r="HS32" s="162"/>
      <c r="HT32" s="162"/>
      <c r="HU32" s="162"/>
      <c r="HV32" s="162"/>
      <c r="HW32" s="162"/>
      <c r="HX32" s="162"/>
      <c r="HY32" s="162"/>
      <c r="HZ32" s="162"/>
      <c r="IA32" s="162"/>
      <c r="IB32" s="162"/>
      <c r="IC32" s="162"/>
      <c r="ID32" s="162"/>
      <c r="IE32" s="162"/>
      <c r="IF32" s="162"/>
      <c r="IG32" s="162"/>
      <c r="IH32" s="162"/>
      <c r="II32" s="162"/>
      <c r="IJ32" s="162"/>
      <c r="IK32" s="162"/>
      <c r="IL32" s="162"/>
    </row>
    <row r="33" spans="1:246" s="156" customFormat="1" ht="24" customHeight="1">
      <c r="A33" s="179" t="s">
        <v>501</v>
      </c>
      <c r="B33" s="148">
        <f>B29+B28+B27+B26+B21+B20+B5+B4</f>
        <v>514313</v>
      </c>
      <c r="C33" s="178" t="s">
        <v>502</v>
      </c>
      <c r="D33" s="180">
        <f>D4+D7+D9+D11+D17+D19+D21+D23</f>
        <v>514312.66</v>
      </c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2"/>
      <c r="AL33" s="162"/>
      <c r="AM33" s="162"/>
      <c r="AN33" s="162"/>
      <c r="AO33" s="162"/>
      <c r="AP33" s="162"/>
      <c r="AQ33" s="162"/>
      <c r="AR33" s="162"/>
      <c r="AS33" s="162"/>
      <c r="AT33" s="162"/>
      <c r="AU33" s="162"/>
      <c r="AV33" s="162"/>
      <c r="AW33" s="162"/>
      <c r="AX33" s="162"/>
      <c r="AY33" s="162"/>
      <c r="AZ33" s="162"/>
      <c r="BA33" s="162"/>
      <c r="BB33" s="162"/>
      <c r="BC33" s="162"/>
      <c r="BD33" s="162"/>
      <c r="BE33" s="162"/>
      <c r="BF33" s="162"/>
      <c r="BG33" s="162"/>
      <c r="BH33" s="162"/>
      <c r="BI33" s="162"/>
      <c r="BJ33" s="162"/>
      <c r="BK33" s="162"/>
      <c r="BL33" s="162"/>
      <c r="BM33" s="162"/>
      <c r="BN33" s="162"/>
      <c r="BO33" s="162"/>
      <c r="BP33" s="162"/>
      <c r="BQ33" s="162"/>
      <c r="BR33" s="162"/>
      <c r="BS33" s="162"/>
      <c r="BT33" s="162"/>
      <c r="BU33" s="162"/>
      <c r="BV33" s="162"/>
      <c r="BW33" s="162"/>
      <c r="BX33" s="162"/>
      <c r="BY33" s="162"/>
      <c r="BZ33" s="162"/>
      <c r="CA33" s="162"/>
      <c r="CB33" s="162"/>
      <c r="CC33" s="162"/>
      <c r="CD33" s="162"/>
      <c r="CE33" s="162"/>
      <c r="CF33" s="162"/>
      <c r="CG33" s="162"/>
      <c r="CH33" s="162"/>
      <c r="CI33" s="162"/>
      <c r="CJ33" s="162"/>
      <c r="CK33" s="162"/>
      <c r="CL33" s="162"/>
      <c r="CM33" s="162"/>
      <c r="CN33" s="162"/>
      <c r="CO33" s="162"/>
      <c r="CP33" s="162"/>
      <c r="CQ33" s="162"/>
      <c r="CR33" s="162"/>
      <c r="CS33" s="162"/>
      <c r="CT33" s="162"/>
      <c r="CU33" s="162"/>
      <c r="CV33" s="162"/>
      <c r="CW33" s="162"/>
      <c r="CX33" s="162"/>
      <c r="CY33" s="162"/>
      <c r="CZ33" s="162"/>
      <c r="DA33" s="162"/>
      <c r="DB33" s="162"/>
      <c r="DC33" s="162"/>
      <c r="DD33" s="162"/>
      <c r="DE33" s="162"/>
      <c r="DF33" s="162"/>
      <c r="DG33" s="162"/>
      <c r="DH33" s="162"/>
      <c r="DI33" s="162"/>
      <c r="DJ33" s="162"/>
      <c r="DK33" s="162"/>
      <c r="DL33" s="162"/>
      <c r="DM33" s="162"/>
      <c r="DN33" s="162"/>
      <c r="DO33" s="162"/>
      <c r="DP33" s="162"/>
      <c r="DQ33" s="162"/>
      <c r="DR33" s="162"/>
      <c r="DS33" s="162"/>
      <c r="DT33" s="162"/>
      <c r="DU33" s="162"/>
      <c r="DV33" s="162"/>
      <c r="DW33" s="162"/>
      <c r="DX33" s="162"/>
      <c r="DY33" s="162"/>
      <c r="DZ33" s="162"/>
      <c r="EA33" s="162"/>
      <c r="EB33" s="162"/>
      <c r="EC33" s="162"/>
      <c r="ED33" s="162"/>
      <c r="EE33" s="162"/>
      <c r="EF33" s="162"/>
      <c r="EG33" s="162"/>
      <c r="EH33" s="162"/>
      <c r="EI33" s="162"/>
      <c r="EJ33" s="162"/>
      <c r="EK33" s="162"/>
      <c r="EL33" s="162"/>
      <c r="EM33" s="162"/>
      <c r="EN33" s="162"/>
      <c r="EO33" s="162"/>
      <c r="EP33" s="162"/>
      <c r="EQ33" s="162"/>
      <c r="ER33" s="162"/>
      <c r="ES33" s="162"/>
      <c r="ET33" s="162"/>
      <c r="EU33" s="162"/>
      <c r="EV33" s="162"/>
      <c r="EW33" s="162"/>
      <c r="EX33" s="162"/>
      <c r="EY33" s="162"/>
      <c r="EZ33" s="162"/>
      <c r="FA33" s="162"/>
      <c r="FB33" s="162"/>
      <c r="FC33" s="162"/>
      <c r="FD33" s="162"/>
      <c r="FE33" s="162"/>
      <c r="FF33" s="162"/>
      <c r="FG33" s="162"/>
      <c r="FH33" s="162"/>
      <c r="FI33" s="162"/>
      <c r="FJ33" s="162"/>
      <c r="FK33" s="162"/>
      <c r="FL33" s="162"/>
      <c r="FM33" s="162"/>
      <c r="FN33" s="162"/>
      <c r="FO33" s="162"/>
      <c r="FP33" s="162"/>
      <c r="FQ33" s="162"/>
      <c r="FR33" s="162"/>
      <c r="FS33" s="162"/>
      <c r="FT33" s="162"/>
      <c r="FU33" s="162"/>
      <c r="FV33" s="162"/>
      <c r="FW33" s="162"/>
      <c r="FX33" s="162"/>
      <c r="FY33" s="162"/>
      <c r="FZ33" s="162"/>
      <c r="GA33" s="162"/>
      <c r="GB33" s="162"/>
      <c r="GC33" s="162"/>
      <c r="GD33" s="162"/>
      <c r="GE33" s="162"/>
      <c r="GF33" s="162"/>
      <c r="GG33" s="162"/>
      <c r="GH33" s="162"/>
      <c r="GI33" s="162"/>
      <c r="GJ33" s="162"/>
      <c r="GK33" s="162"/>
      <c r="GL33" s="162"/>
      <c r="GM33" s="162"/>
      <c r="GN33" s="162"/>
      <c r="GO33" s="162"/>
      <c r="GP33" s="162"/>
      <c r="GQ33" s="162"/>
      <c r="GR33" s="162"/>
      <c r="GS33" s="162"/>
      <c r="GT33" s="162"/>
      <c r="GU33" s="162"/>
      <c r="GV33" s="162"/>
      <c r="GW33" s="162"/>
      <c r="GX33" s="162"/>
      <c r="GY33" s="162"/>
      <c r="GZ33" s="162"/>
      <c r="HA33" s="162"/>
      <c r="HB33" s="162"/>
      <c r="HC33" s="162"/>
      <c r="HD33" s="162"/>
      <c r="HE33" s="162"/>
      <c r="HF33" s="162"/>
      <c r="HG33" s="162"/>
      <c r="HH33" s="162"/>
      <c r="HI33" s="162"/>
      <c r="HJ33" s="162"/>
      <c r="HK33" s="162"/>
      <c r="HL33" s="162"/>
      <c r="HM33" s="162"/>
      <c r="HN33" s="162"/>
      <c r="HO33" s="162"/>
      <c r="HP33" s="162"/>
      <c r="HQ33" s="162"/>
      <c r="HR33" s="162"/>
      <c r="HS33" s="162"/>
      <c r="HT33" s="162"/>
      <c r="HU33" s="162"/>
      <c r="HV33" s="162"/>
      <c r="HW33" s="162"/>
      <c r="HX33" s="162"/>
      <c r="HY33" s="162"/>
      <c r="HZ33" s="162"/>
      <c r="IA33" s="162"/>
      <c r="IB33" s="162"/>
      <c r="IC33" s="162"/>
      <c r="ID33" s="162"/>
      <c r="IE33" s="162"/>
      <c r="IF33" s="162"/>
      <c r="IG33" s="162"/>
      <c r="IH33" s="162"/>
      <c r="II33" s="162"/>
      <c r="IJ33" s="162"/>
      <c r="IK33" s="162"/>
      <c r="IL33" s="162"/>
    </row>
    <row r="34" spans="1:246" s="156" customFormat="1" ht="18" customHeight="1">
      <c r="A34" s="157"/>
      <c r="B34" s="158"/>
      <c r="C34" s="157"/>
      <c r="D34" s="143"/>
      <c r="E34" s="162"/>
      <c r="F34" s="162"/>
      <c r="G34" s="162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  <c r="AF34" s="162"/>
      <c r="AG34" s="162"/>
      <c r="AH34" s="162"/>
      <c r="AI34" s="162"/>
      <c r="AJ34" s="162"/>
      <c r="AK34" s="162"/>
      <c r="AL34" s="162"/>
      <c r="AM34" s="162"/>
      <c r="AN34" s="162"/>
      <c r="AO34" s="162"/>
      <c r="AP34" s="162"/>
      <c r="AQ34" s="162"/>
      <c r="AR34" s="162"/>
      <c r="AS34" s="162"/>
      <c r="AT34" s="162"/>
      <c r="AU34" s="162"/>
      <c r="AV34" s="162"/>
      <c r="AW34" s="162"/>
      <c r="AX34" s="162"/>
      <c r="AY34" s="162"/>
      <c r="AZ34" s="162"/>
      <c r="BA34" s="162"/>
      <c r="BB34" s="162"/>
      <c r="BC34" s="162"/>
      <c r="BD34" s="162"/>
      <c r="BE34" s="162"/>
      <c r="BF34" s="162"/>
      <c r="BG34" s="162"/>
      <c r="BH34" s="162"/>
      <c r="BI34" s="162"/>
      <c r="BJ34" s="162"/>
      <c r="BK34" s="162"/>
      <c r="BL34" s="162"/>
      <c r="BM34" s="162"/>
      <c r="BN34" s="162"/>
      <c r="BO34" s="162"/>
      <c r="BP34" s="162"/>
      <c r="BQ34" s="162"/>
      <c r="BR34" s="162"/>
      <c r="BS34" s="162"/>
      <c r="BT34" s="162"/>
      <c r="BU34" s="162"/>
      <c r="BV34" s="162"/>
      <c r="BW34" s="162"/>
      <c r="BX34" s="162"/>
      <c r="BY34" s="162"/>
      <c r="BZ34" s="162"/>
      <c r="CA34" s="162"/>
      <c r="CB34" s="162"/>
      <c r="CC34" s="162"/>
      <c r="CD34" s="162"/>
      <c r="CE34" s="162"/>
      <c r="CF34" s="162"/>
      <c r="CG34" s="162"/>
      <c r="CH34" s="162"/>
      <c r="CI34" s="162"/>
      <c r="CJ34" s="162"/>
      <c r="CK34" s="162"/>
      <c r="CL34" s="162"/>
      <c r="CM34" s="162"/>
      <c r="CN34" s="162"/>
      <c r="CO34" s="162"/>
      <c r="CP34" s="162"/>
      <c r="CQ34" s="162"/>
      <c r="CR34" s="162"/>
      <c r="CS34" s="162"/>
      <c r="CT34" s="162"/>
      <c r="CU34" s="162"/>
      <c r="CV34" s="162"/>
      <c r="CW34" s="162"/>
      <c r="CX34" s="162"/>
      <c r="CY34" s="162"/>
      <c r="CZ34" s="162"/>
      <c r="DA34" s="162"/>
      <c r="DB34" s="162"/>
      <c r="DC34" s="162"/>
      <c r="DD34" s="162"/>
      <c r="DE34" s="162"/>
      <c r="DF34" s="162"/>
      <c r="DG34" s="162"/>
      <c r="DH34" s="162"/>
      <c r="DI34" s="162"/>
      <c r="DJ34" s="162"/>
      <c r="DK34" s="162"/>
      <c r="DL34" s="162"/>
      <c r="DM34" s="162"/>
      <c r="DN34" s="162"/>
      <c r="DO34" s="162"/>
      <c r="DP34" s="162"/>
      <c r="DQ34" s="162"/>
      <c r="DR34" s="162"/>
      <c r="DS34" s="162"/>
      <c r="DT34" s="162"/>
      <c r="DU34" s="162"/>
      <c r="DV34" s="162"/>
      <c r="DW34" s="162"/>
      <c r="DX34" s="162"/>
      <c r="DY34" s="162"/>
      <c r="DZ34" s="162"/>
      <c r="EA34" s="162"/>
      <c r="EB34" s="162"/>
      <c r="EC34" s="162"/>
      <c r="ED34" s="162"/>
      <c r="EE34" s="162"/>
      <c r="EF34" s="162"/>
      <c r="EG34" s="162"/>
      <c r="EH34" s="162"/>
      <c r="EI34" s="162"/>
      <c r="EJ34" s="162"/>
      <c r="EK34" s="162"/>
      <c r="EL34" s="162"/>
      <c r="EM34" s="162"/>
      <c r="EN34" s="162"/>
      <c r="EO34" s="162"/>
      <c r="EP34" s="162"/>
      <c r="EQ34" s="162"/>
      <c r="ER34" s="162"/>
      <c r="ES34" s="162"/>
      <c r="ET34" s="162"/>
      <c r="EU34" s="162"/>
      <c r="EV34" s="162"/>
      <c r="EW34" s="162"/>
      <c r="EX34" s="162"/>
      <c r="EY34" s="162"/>
      <c r="EZ34" s="162"/>
      <c r="FA34" s="162"/>
      <c r="FB34" s="162"/>
      <c r="FC34" s="162"/>
      <c r="FD34" s="162"/>
      <c r="FE34" s="162"/>
      <c r="FF34" s="162"/>
      <c r="FG34" s="162"/>
      <c r="FH34" s="162"/>
      <c r="FI34" s="162"/>
      <c r="FJ34" s="162"/>
      <c r="FK34" s="162"/>
      <c r="FL34" s="162"/>
      <c r="FM34" s="162"/>
      <c r="FN34" s="162"/>
      <c r="FO34" s="162"/>
      <c r="FP34" s="162"/>
      <c r="FQ34" s="162"/>
      <c r="FR34" s="162"/>
      <c r="FS34" s="162"/>
      <c r="FT34" s="162"/>
      <c r="FU34" s="162"/>
      <c r="FV34" s="162"/>
      <c r="FW34" s="162"/>
      <c r="FX34" s="162"/>
      <c r="FY34" s="162"/>
      <c r="FZ34" s="162"/>
      <c r="GA34" s="162"/>
      <c r="GB34" s="162"/>
      <c r="GC34" s="162"/>
      <c r="GD34" s="162"/>
      <c r="GE34" s="162"/>
      <c r="GF34" s="162"/>
      <c r="GG34" s="162"/>
      <c r="GH34" s="162"/>
      <c r="GI34" s="162"/>
      <c r="GJ34" s="162"/>
      <c r="GK34" s="162"/>
      <c r="GL34" s="162"/>
      <c r="GM34" s="162"/>
      <c r="GN34" s="162"/>
      <c r="GO34" s="162"/>
      <c r="GP34" s="162"/>
      <c r="GQ34" s="162"/>
      <c r="GR34" s="162"/>
      <c r="GS34" s="162"/>
      <c r="GT34" s="162"/>
      <c r="GU34" s="162"/>
      <c r="GV34" s="162"/>
      <c r="GW34" s="162"/>
      <c r="GX34" s="162"/>
      <c r="GY34" s="162"/>
      <c r="GZ34" s="162"/>
      <c r="HA34" s="162"/>
      <c r="HB34" s="162"/>
      <c r="HC34" s="162"/>
      <c r="HD34" s="162"/>
      <c r="HE34" s="162"/>
      <c r="HF34" s="162"/>
      <c r="HG34" s="162"/>
      <c r="HH34" s="162"/>
      <c r="HI34" s="162"/>
      <c r="HJ34" s="162"/>
      <c r="HK34" s="162"/>
      <c r="HL34" s="162"/>
      <c r="HM34" s="162"/>
      <c r="HN34" s="162"/>
      <c r="HO34" s="162"/>
      <c r="HP34" s="162"/>
      <c r="HQ34" s="162"/>
      <c r="HR34" s="162"/>
      <c r="HS34" s="162"/>
      <c r="HT34" s="162"/>
      <c r="HU34" s="162"/>
      <c r="HV34" s="162"/>
      <c r="HW34" s="162"/>
      <c r="HX34" s="162"/>
      <c r="HY34" s="162"/>
      <c r="HZ34" s="162"/>
      <c r="IA34" s="162"/>
      <c r="IB34" s="162"/>
      <c r="IC34" s="162"/>
      <c r="ID34" s="162"/>
      <c r="IE34" s="162"/>
      <c r="IF34" s="162"/>
      <c r="IG34" s="162"/>
      <c r="IH34" s="162"/>
      <c r="II34" s="162"/>
      <c r="IJ34" s="162"/>
      <c r="IK34" s="162"/>
      <c r="IL34" s="162"/>
    </row>
    <row r="35" spans="1:246" s="156" customFormat="1" ht="18" customHeight="1">
      <c r="A35" s="157"/>
      <c r="B35" s="158"/>
      <c r="C35" s="157"/>
      <c r="D35" s="143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2"/>
      <c r="AM35" s="162"/>
      <c r="AN35" s="162"/>
      <c r="AO35" s="162"/>
      <c r="AP35" s="162"/>
      <c r="AQ35" s="162"/>
      <c r="AR35" s="162"/>
      <c r="AS35" s="162"/>
      <c r="AT35" s="162"/>
      <c r="AU35" s="162"/>
      <c r="AV35" s="162"/>
      <c r="AW35" s="162"/>
      <c r="AX35" s="162"/>
      <c r="AY35" s="162"/>
      <c r="AZ35" s="162"/>
      <c r="BA35" s="162"/>
      <c r="BB35" s="162"/>
      <c r="BC35" s="162"/>
      <c r="BD35" s="162"/>
      <c r="BE35" s="162"/>
      <c r="BF35" s="162"/>
      <c r="BG35" s="162"/>
      <c r="BH35" s="162"/>
      <c r="BI35" s="162"/>
      <c r="BJ35" s="162"/>
      <c r="BK35" s="162"/>
      <c r="BL35" s="162"/>
      <c r="BM35" s="162"/>
      <c r="BN35" s="162"/>
      <c r="BO35" s="162"/>
      <c r="BP35" s="162"/>
      <c r="BQ35" s="162"/>
      <c r="BR35" s="162"/>
      <c r="BS35" s="162"/>
      <c r="BT35" s="162"/>
      <c r="BU35" s="162"/>
      <c r="BV35" s="162"/>
      <c r="BW35" s="162"/>
      <c r="BX35" s="162"/>
      <c r="BY35" s="162"/>
      <c r="BZ35" s="162"/>
      <c r="CA35" s="162"/>
      <c r="CB35" s="162"/>
      <c r="CC35" s="162"/>
      <c r="CD35" s="162"/>
      <c r="CE35" s="162"/>
      <c r="CF35" s="162"/>
      <c r="CG35" s="162"/>
      <c r="CH35" s="162"/>
      <c r="CI35" s="162"/>
      <c r="CJ35" s="162"/>
      <c r="CK35" s="162"/>
      <c r="CL35" s="162"/>
      <c r="CM35" s="162"/>
      <c r="CN35" s="162"/>
      <c r="CO35" s="162"/>
      <c r="CP35" s="162"/>
      <c r="CQ35" s="162"/>
      <c r="CR35" s="162"/>
      <c r="CS35" s="162"/>
      <c r="CT35" s="162"/>
      <c r="CU35" s="162"/>
      <c r="CV35" s="162"/>
      <c r="CW35" s="162"/>
      <c r="CX35" s="162"/>
      <c r="CY35" s="162"/>
      <c r="CZ35" s="162"/>
      <c r="DA35" s="162"/>
      <c r="DB35" s="162"/>
      <c r="DC35" s="162"/>
      <c r="DD35" s="162"/>
      <c r="DE35" s="162"/>
      <c r="DF35" s="162"/>
      <c r="DG35" s="162"/>
      <c r="DH35" s="162"/>
      <c r="DI35" s="162"/>
      <c r="DJ35" s="162"/>
      <c r="DK35" s="162"/>
      <c r="DL35" s="162"/>
      <c r="DM35" s="162"/>
      <c r="DN35" s="162"/>
      <c r="DO35" s="162"/>
      <c r="DP35" s="162"/>
      <c r="DQ35" s="162"/>
      <c r="DR35" s="162"/>
      <c r="DS35" s="162"/>
      <c r="DT35" s="162"/>
      <c r="DU35" s="162"/>
      <c r="DV35" s="162"/>
      <c r="DW35" s="162"/>
      <c r="DX35" s="162"/>
      <c r="DY35" s="162"/>
      <c r="DZ35" s="162"/>
      <c r="EA35" s="162"/>
      <c r="EB35" s="162"/>
      <c r="EC35" s="162"/>
      <c r="ED35" s="162"/>
      <c r="EE35" s="162"/>
      <c r="EF35" s="162"/>
      <c r="EG35" s="162"/>
      <c r="EH35" s="162"/>
      <c r="EI35" s="162"/>
      <c r="EJ35" s="162"/>
      <c r="EK35" s="162"/>
      <c r="EL35" s="162"/>
      <c r="EM35" s="162"/>
      <c r="EN35" s="162"/>
      <c r="EO35" s="162"/>
      <c r="EP35" s="162"/>
      <c r="EQ35" s="162"/>
      <c r="ER35" s="162"/>
      <c r="ES35" s="162"/>
      <c r="ET35" s="162"/>
      <c r="EU35" s="162"/>
      <c r="EV35" s="162"/>
      <c r="EW35" s="162"/>
      <c r="EX35" s="162"/>
      <c r="EY35" s="162"/>
      <c r="EZ35" s="162"/>
      <c r="FA35" s="162"/>
      <c r="FB35" s="162"/>
      <c r="FC35" s="162"/>
      <c r="FD35" s="162"/>
      <c r="FE35" s="162"/>
      <c r="FF35" s="162"/>
      <c r="FG35" s="162"/>
      <c r="FH35" s="162"/>
      <c r="FI35" s="162"/>
      <c r="FJ35" s="162"/>
      <c r="FK35" s="162"/>
      <c r="FL35" s="162"/>
      <c r="FM35" s="162"/>
      <c r="FN35" s="162"/>
      <c r="FO35" s="162"/>
      <c r="FP35" s="162"/>
      <c r="FQ35" s="162"/>
      <c r="FR35" s="162"/>
      <c r="FS35" s="162"/>
      <c r="FT35" s="162"/>
      <c r="FU35" s="162"/>
      <c r="FV35" s="162"/>
      <c r="FW35" s="162"/>
      <c r="FX35" s="162"/>
      <c r="FY35" s="162"/>
      <c r="FZ35" s="162"/>
      <c r="GA35" s="162"/>
      <c r="GB35" s="162"/>
      <c r="GC35" s="162"/>
      <c r="GD35" s="162"/>
      <c r="GE35" s="162"/>
      <c r="GF35" s="162"/>
      <c r="GG35" s="162"/>
      <c r="GH35" s="162"/>
      <c r="GI35" s="162"/>
      <c r="GJ35" s="162"/>
      <c r="GK35" s="162"/>
      <c r="GL35" s="162"/>
      <c r="GM35" s="162"/>
      <c r="GN35" s="162"/>
      <c r="GO35" s="162"/>
      <c r="GP35" s="162"/>
      <c r="GQ35" s="162"/>
      <c r="GR35" s="162"/>
      <c r="GS35" s="162"/>
      <c r="GT35" s="162"/>
      <c r="GU35" s="162"/>
      <c r="GV35" s="162"/>
      <c r="GW35" s="162"/>
      <c r="GX35" s="162"/>
      <c r="GY35" s="162"/>
      <c r="GZ35" s="162"/>
      <c r="HA35" s="162"/>
      <c r="HB35" s="162"/>
      <c r="HC35" s="162"/>
      <c r="HD35" s="162"/>
      <c r="HE35" s="162"/>
      <c r="HF35" s="162"/>
      <c r="HG35" s="162"/>
      <c r="HH35" s="162"/>
      <c r="HI35" s="162"/>
      <c r="HJ35" s="162"/>
      <c r="HK35" s="162"/>
      <c r="HL35" s="162"/>
      <c r="HM35" s="162"/>
      <c r="HN35" s="162"/>
      <c r="HO35" s="162"/>
      <c r="HP35" s="162"/>
      <c r="HQ35" s="162"/>
      <c r="HR35" s="162"/>
      <c r="HS35" s="162"/>
      <c r="HT35" s="162"/>
      <c r="HU35" s="162"/>
      <c r="HV35" s="162"/>
      <c r="HW35" s="162"/>
      <c r="HX35" s="162"/>
      <c r="HY35" s="162"/>
      <c r="HZ35" s="162"/>
      <c r="IA35" s="162"/>
      <c r="IB35" s="162"/>
      <c r="IC35" s="162"/>
      <c r="ID35" s="162"/>
      <c r="IE35" s="162"/>
      <c r="IF35" s="162"/>
      <c r="IG35" s="162"/>
      <c r="IH35" s="162"/>
      <c r="II35" s="162"/>
      <c r="IJ35" s="162"/>
      <c r="IK35" s="162"/>
      <c r="IL35" s="162"/>
    </row>
    <row r="36" spans="1:246" s="156" customFormat="1" ht="18" customHeight="1">
      <c r="A36" s="157"/>
      <c r="B36" s="158"/>
      <c r="C36" s="157"/>
      <c r="D36" s="143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  <c r="AK36" s="162"/>
      <c r="AL36" s="162"/>
      <c r="AM36" s="162"/>
      <c r="AN36" s="162"/>
      <c r="AO36" s="162"/>
      <c r="AP36" s="162"/>
      <c r="AQ36" s="162"/>
      <c r="AR36" s="162"/>
      <c r="AS36" s="162"/>
      <c r="AT36" s="162"/>
      <c r="AU36" s="162"/>
      <c r="AV36" s="162"/>
      <c r="AW36" s="162"/>
      <c r="AX36" s="162"/>
      <c r="AY36" s="162"/>
      <c r="AZ36" s="162"/>
      <c r="BA36" s="162"/>
      <c r="BB36" s="162"/>
      <c r="BC36" s="162"/>
      <c r="BD36" s="162"/>
      <c r="BE36" s="162"/>
      <c r="BF36" s="162"/>
      <c r="BG36" s="162"/>
      <c r="BH36" s="162"/>
      <c r="BI36" s="162"/>
      <c r="BJ36" s="162"/>
      <c r="BK36" s="162"/>
      <c r="BL36" s="162"/>
      <c r="BM36" s="162"/>
      <c r="BN36" s="162"/>
      <c r="BO36" s="162"/>
      <c r="BP36" s="162"/>
      <c r="BQ36" s="162"/>
      <c r="BR36" s="162"/>
      <c r="BS36" s="162"/>
      <c r="BT36" s="162"/>
      <c r="BU36" s="162"/>
      <c r="BV36" s="162"/>
      <c r="BW36" s="162"/>
      <c r="BX36" s="162"/>
      <c r="BY36" s="162"/>
      <c r="BZ36" s="162"/>
      <c r="CA36" s="162"/>
      <c r="CB36" s="162"/>
      <c r="CC36" s="162"/>
      <c r="CD36" s="162"/>
      <c r="CE36" s="162"/>
      <c r="CF36" s="162"/>
      <c r="CG36" s="162"/>
      <c r="CH36" s="162"/>
      <c r="CI36" s="162"/>
      <c r="CJ36" s="162"/>
      <c r="CK36" s="162"/>
      <c r="CL36" s="162"/>
      <c r="CM36" s="162"/>
      <c r="CN36" s="162"/>
      <c r="CO36" s="162"/>
      <c r="CP36" s="162"/>
      <c r="CQ36" s="162"/>
      <c r="CR36" s="162"/>
      <c r="CS36" s="162"/>
      <c r="CT36" s="162"/>
      <c r="CU36" s="162"/>
      <c r="CV36" s="162"/>
      <c r="CW36" s="162"/>
      <c r="CX36" s="162"/>
      <c r="CY36" s="162"/>
      <c r="CZ36" s="162"/>
      <c r="DA36" s="162"/>
      <c r="DB36" s="162"/>
      <c r="DC36" s="162"/>
      <c r="DD36" s="162"/>
      <c r="DE36" s="162"/>
      <c r="DF36" s="162"/>
      <c r="DG36" s="162"/>
      <c r="DH36" s="162"/>
      <c r="DI36" s="162"/>
      <c r="DJ36" s="162"/>
      <c r="DK36" s="162"/>
      <c r="DL36" s="162"/>
      <c r="DM36" s="162"/>
      <c r="DN36" s="162"/>
      <c r="DO36" s="162"/>
      <c r="DP36" s="162"/>
      <c r="DQ36" s="162"/>
      <c r="DR36" s="162"/>
      <c r="DS36" s="162"/>
      <c r="DT36" s="162"/>
      <c r="DU36" s="162"/>
      <c r="DV36" s="162"/>
      <c r="DW36" s="162"/>
      <c r="DX36" s="162"/>
      <c r="DY36" s="162"/>
      <c r="DZ36" s="162"/>
      <c r="EA36" s="162"/>
      <c r="EB36" s="162"/>
      <c r="EC36" s="162"/>
      <c r="ED36" s="162"/>
      <c r="EE36" s="162"/>
      <c r="EF36" s="162"/>
      <c r="EG36" s="162"/>
      <c r="EH36" s="162"/>
      <c r="EI36" s="162"/>
      <c r="EJ36" s="162"/>
      <c r="EK36" s="162"/>
      <c r="EL36" s="162"/>
      <c r="EM36" s="162"/>
      <c r="EN36" s="162"/>
      <c r="EO36" s="162"/>
      <c r="EP36" s="162"/>
      <c r="EQ36" s="162"/>
      <c r="ER36" s="162"/>
      <c r="ES36" s="162"/>
      <c r="ET36" s="162"/>
      <c r="EU36" s="162"/>
      <c r="EV36" s="162"/>
      <c r="EW36" s="162"/>
      <c r="EX36" s="162"/>
      <c r="EY36" s="162"/>
      <c r="EZ36" s="162"/>
      <c r="FA36" s="162"/>
      <c r="FB36" s="162"/>
      <c r="FC36" s="162"/>
      <c r="FD36" s="162"/>
      <c r="FE36" s="162"/>
      <c r="FF36" s="162"/>
      <c r="FG36" s="162"/>
      <c r="FH36" s="162"/>
      <c r="FI36" s="162"/>
      <c r="FJ36" s="162"/>
      <c r="FK36" s="162"/>
      <c r="FL36" s="162"/>
      <c r="FM36" s="162"/>
      <c r="FN36" s="162"/>
      <c r="FO36" s="162"/>
      <c r="FP36" s="162"/>
      <c r="FQ36" s="162"/>
      <c r="FR36" s="162"/>
      <c r="FS36" s="162"/>
      <c r="FT36" s="162"/>
      <c r="FU36" s="162"/>
      <c r="FV36" s="162"/>
      <c r="FW36" s="162"/>
      <c r="FX36" s="162"/>
      <c r="FY36" s="162"/>
      <c r="FZ36" s="162"/>
      <c r="GA36" s="162"/>
      <c r="GB36" s="162"/>
      <c r="GC36" s="162"/>
      <c r="GD36" s="162"/>
      <c r="GE36" s="162"/>
      <c r="GF36" s="162"/>
      <c r="GG36" s="162"/>
      <c r="GH36" s="162"/>
      <c r="GI36" s="162"/>
      <c r="GJ36" s="162"/>
      <c r="GK36" s="162"/>
      <c r="GL36" s="162"/>
      <c r="GM36" s="162"/>
      <c r="GN36" s="162"/>
      <c r="GO36" s="162"/>
      <c r="GP36" s="162"/>
      <c r="GQ36" s="162"/>
      <c r="GR36" s="162"/>
      <c r="GS36" s="162"/>
      <c r="GT36" s="162"/>
      <c r="GU36" s="162"/>
      <c r="GV36" s="162"/>
      <c r="GW36" s="162"/>
      <c r="GX36" s="162"/>
      <c r="GY36" s="162"/>
      <c r="GZ36" s="162"/>
      <c r="HA36" s="162"/>
      <c r="HB36" s="162"/>
      <c r="HC36" s="162"/>
      <c r="HD36" s="162"/>
      <c r="HE36" s="162"/>
      <c r="HF36" s="162"/>
      <c r="HG36" s="162"/>
      <c r="HH36" s="162"/>
      <c r="HI36" s="162"/>
      <c r="HJ36" s="162"/>
      <c r="HK36" s="162"/>
      <c r="HL36" s="162"/>
      <c r="HM36" s="162"/>
      <c r="HN36" s="162"/>
      <c r="HO36" s="162"/>
      <c r="HP36" s="162"/>
      <c r="HQ36" s="162"/>
      <c r="HR36" s="162"/>
      <c r="HS36" s="162"/>
      <c r="HT36" s="162"/>
      <c r="HU36" s="162"/>
      <c r="HV36" s="162"/>
      <c r="HW36" s="162"/>
      <c r="HX36" s="162"/>
      <c r="HY36" s="162"/>
      <c r="HZ36" s="162"/>
      <c r="IA36" s="162"/>
      <c r="IB36" s="162"/>
      <c r="IC36" s="162"/>
      <c r="ID36" s="162"/>
      <c r="IE36" s="162"/>
      <c r="IF36" s="162"/>
      <c r="IG36" s="162"/>
      <c r="IH36" s="162"/>
      <c r="II36" s="162"/>
      <c r="IJ36" s="162"/>
      <c r="IK36" s="162"/>
      <c r="IL36" s="162"/>
    </row>
    <row r="37" spans="1:246" s="156" customFormat="1" ht="18" customHeight="1">
      <c r="A37" s="157"/>
      <c r="B37" s="158"/>
      <c r="C37" s="157"/>
      <c r="D37" s="143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  <c r="AF37" s="162"/>
      <c r="AG37" s="162"/>
      <c r="AH37" s="162"/>
      <c r="AI37" s="162"/>
      <c r="AJ37" s="162"/>
      <c r="AK37" s="162"/>
      <c r="AL37" s="162"/>
      <c r="AM37" s="162"/>
      <c r="AN37" s="162"/>
      <c r="AO37" s="162"/>
      <c r="AP37" s="162"/>
      <c r="AQ37" s="162"/>
      <c r="AR37" s="162"/>
      <c r="AS37" s="162"/>
      <c r="AT37" s="162"/>
      <c r="AU37" s="162"/>
      <c r="AV37" s="162"/>
      <c r="AW37" s="162"/>
      <c r="AX37" s="162"/>
      <c r="AY37" s="162"/>
      <c r="AZ37" s="162"/>
      <c r="BA37" s="162"/>
      <c r="BB37" s="162"/>
      <c r="BC37" s="162"/>
      <c r="BD37" s="162"/>
      <c r="BE37" s="162"/>
      <c r="BF37" s="162"/>
      <c r="BG37" s="162"/>
      <c r="BH37" s="162"/>
      <c r="BI37" s="162"/>
      <c r="BJ37" s="162"/>
      <c r="BK37" s="162"/>
      <c r="BL37" s="162"/>
      <c r="BM37" s="162"/>
      <c r="BN37" s="162"/>
      <c r="BO37" s="162"/>
      <c r="BP37" s="162"/>
      <c r="BQ37" s="162"/>
      <c r="BR37" s="162"/>
      <c r="BS37" s="162"/>
      <c r="BT37" s="162"/>
      <c r="BU37" s="162"/>
      <c r="BV37" s="162"/>
      <c r="BW37" s="162"/>
      <c r="BX37" s="162"/>
      <c r="BY37" s="162"/>
      <c r="BZ37" s="162"/>
      <c r="CA37" s="162"/>
      <c r="CB37" s="162"/>
      <c r="CC37" s="162"/>
      <c r="CD37" s="162"/>
      <c r="CE37" s="162"/>
      <c r="CF37" s="162"/>
      <c r="CG37" s="162"/>
      <c r="CH37" s="162"/>
      <c r="CI37" s="162"/>
      <c r="CJ37" s="162"/>
      <c r="CK37" s="162"/>
      <c r="CL37" s="162"/>
      <c r="CM37" s="162"/>
      <c r="CN37" s="162"/>
      <c r="CO37" s="162"/>
      <c r="CP37" s="162"/>
      <c r="CQ37" s="162"/>
      <c r="CR37" s="162"/>
      <c r="CS37" s="162"/>
      <c r="CT37" s="162"/>
      <c r="CU37" s="162"/>
      <c r="CV37" s="162"/>
      <c r="CW37" s="162"/>
      <c r="CX37" s="162"/>
      <c r="CY37" s="162"/>
      <c r="CZ37" s="162"/>
      <c r="DA37" s="162"/>
      <c r="DB37" s="162"/>
      <c r="DC37" s="162"/>
      <c r="DD37" s="162"/>
      <c r="DE37" s="162"/>
      <c r="DF37" s="162"/>
      <c r="DG37" s="162"/>
      <c r="DH37" s="162"/>
      <c r="DI37" s="162"/>
      <c r="DJ37" s="162"/>
      <c r="DK37" s="162"/>
      <c r="DL37" s="162"/>
      <c r="DM37" s="162"/>
      <c r="DN37" s="162"/>
      <c r="DO37" s="162"/>
      <c r="DP37" s="162"/>
      <c r="DQ37" s="162"/>
      <c r="DR37" s="162"/>
      <c r="DS37" s="162"/>
      <c r="DT37" s="162"/>
      <c r="DU37" s="162"/>
      <c r="DV37" s="162"/>
      <c r="DW37" s="162"/>
      <c r="DX37" s="162"/>
      <c r="DY37" s="162"/>
      <c r="DZ37" s="162"/>
      <c r="EA37" s="162"/>
      <c r="EB37" s="162"/>
      <c r="EC37" s="162"/>
      <c r="ED37" s="162"/>
      <c r="EE37" s="162"/>
      <c r="EF37" s="162"/>
      <c r="EG37" s="162"/>
      <c r="EH37" s="162"/>
      <c r="EI37" s="162"/>
      <c r="EJ37" s="162"/>
      <c r="EK37" s="162"/>
      <c r="EL37" s="162"/>
      <c r="EM37" s="162"/>
      <c r="EN37" s="162"/>
      <c r="EO37" s="162"/>
      <c r="EP37" s="162"/>
      <c r="EQ37" s="162"/>
      <c r="ER37" s="162"/>
      <c r="ES37" s="162"/>
      <c r="ET37" s="162"/>
      <c r="EU37" s="162"/>
      <c r="EV37" s="162"/>
      <c r="EW37" s="162"/>
      <c r="EX37" s="162"/>
      <c r="EY37" s="162"/>
      <c r="EZ37" s="162"/>
      <c r="FA37" s="162"/>
      <c r="FB37" s="162"/>
      <c r="FC37" s="162"/>
      <c r="FD37" s="162"/>
      <c r="FE37" s="162"/>
      <c r="FF37" s="162"/>
      <c r="FG37" s="162"/>
      <c r="FH37" s="162"/>
      <c r="FI37" s="162"/>
      <c r="FJ37" s="162"/>
      <c r="FK37" s="162"/>
      <c r="FL37" s="162"/>
      <c r="FM37" s="162"/>
      <c r="FN37" s="162"/>
      <c r="FO37" s="162"/>
      <c r="FP37" s="162"/>
      <c r="FQ37" s="162"/>
      <c r="FR37" s="162"/>
      <c r="FS37" s="162"/>
      <c r="FT37" s="162"/>
      <c r="FU37" s="162"/>
      <c r="FV37" s="162"/>
      <c r="FW37" s="162"/>
      <c r="FX37" s="162"/>
      <c r="FY37" s="162"/>
      <c r="FZ37" s="162"/>
      <c r="GA37" s="162"/>
      <c r="GB37" s="162"/>
      <c r="GC37" s="162"/>
      <c r="GD37" s="162"/>
      <c r="GE37" s="162"/>
      <c r="GF37" s="162"/>
      <c r="GG37" s="162"/>
      <c r="GH37" s="162"/>
      <c r="GI37" s="162"/>
      <c r="GJ37" s="162"/>
      <c r="GK37" s="162"/>
      <c r="GL37" s="162"/>
      <c r="GM37" s="162"/>
      <c r="GN37" s="162"/>
      <c r="GO37" s="162"/>
      <c r="GP37" s="162"/>
      <c r="GQ37" s="162"/>
      <c r="GR37" s="162"/>
      <c r="GS37" s="162"/>
      <c r="GT37" s="162"/>
      <c r="GU37" s="162"/>
      <c r="GV37" s="162"/>
      <c r="GW37" s="162"/>
      <c r="GX37" s="162"/>
      <c r="GY37" s="162"/>
      <c r="GZ37" s="162"/>
      <c r="HA37" s="162"/>
      <c r="HB37" s="162"/>
      <c r="HC37" s="162"/>
      <c r="HD37" s="162"/>
      <c r="HE37" s="162"/>
      <c r="HF37" s="162"/>
      <c r="HG37" s="162"/>
      <c r="HH37" s="162"/>
      <c r="HI37" s="162"/>
      <c r="HJ37" s="162"/>
      <c r="HK37" s="162"/>
      <c r="HL37" s="162"/>
      <c r="HM37" s="162"/>
      <c r="HN37" s="162"/>
      <c r="HO37" s="162"/>
      <c r="HP37" s="162"/>
      <c r="HQ37" s="162"/>
      <c r="HR37" s="162"/>
      <c r="HS37" s="162"/>
      <c r="HT37" s="162"/>
      <c r="HU37" s="162"/>
      <c r="HV37" s="162"/>
      <c r="HW37" s="162"/>
      <c r="HX37" s="162"/>
      <c r="HY37" s="162"/>
      <c r="HZ37" s="162"/>
      <c r="IA37" s="162"/>
      <c r="IB37" s="162"/>
      <c r="IC37" s="162"/>
      <c r="ID37" s="162"/>
      <c r="IE37" s="162"/>
      <c r="IF37" s="162"/>
      <c r="IG37" s="162"/>
      <c r="IH37" s="162"/>
      <c r="II37" s="162"/>
      <c r="IJ37" s="162"/>
      <c r="IK37" s="162"/>
      <c r="IL37" s="162"/>
    </row>
    <row r="38" spans="1:246" s="156" customFormat="1" ht="18" customHeight="1">
      <c r="A38" s="157"/>
      <c r="B38" s="158"/>
      <c r="C38" s="157"/>
      <c r="D38" s="143"/>
      <c r="E38" s="162"/>
      <c r="F38" s="162"/>
      <c r="G38" s="162"/>
      <c r="H38" s="162"/>
      <c r="I38" s="162"/>
      <c r="J38" s="162"/>
      <c r="K38" s="162"/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  <c r="AA38" s="162"/>
      <c r="AB38" s="162"/>
      <c r="AC38" s="162"/>
      <c r="AD38" s="162"/>
      <c r="AE38" s="162"/>
      <c r="AF38" s="162"/>
      <c r="AG38" s="162"/>
      <c r="AH38" s="162"/>
      <c r="AI38" s="162"/>
      <c r="AJ38" s="162"/>
      <c r="AK38" s="162"/>
      <c r="AL38" s="162"/>
      <c r="AM38" s="162"/>
      <c r="AN38" s="162"/>
      <c r="AO38" s="162"/>
      <c r="AP38" s="162"/>
      <c r="AQ38" s="162"/>
      <c r="AR38" s="162"/>
      <c r="AS38" s="162"/>
      <c r="AT38" s="162"/>
      <c r="AU38" s="162"/>
      <c r="AV38" s="162"/>
      <c r="AW38" s="162"/>
      <c r="AX38" s="162"/>
      <c r="AY38" s="162"/>
      <c r="AZ38" s="162"/>
      <c r="BA38" s="162"/>
      <c r="BB38" s="162"/>
      <c r="BC38" s="162"/>
      <c r="BD38" s="162"/>
      <c r="BE38" s="162"/>
      <c r="BF38" s="162"/>
      <c r="BG38" s="162"/>
      <c r="BH38" s="162"/>
      <c r="BI38" s="162"/>
      <c r="BJ38" s="162"/>
      <c r="BK38" s="162"/>
      <c r="BL38" s="162"/>
      <c r="BM38" s="162"/>
      <c r="BN38" s="162"/>
      <c r="BO38" s="162"/>
      <c r="BP38" s="162"/>
      <c r="BQ38" s="162"/>
      <c r="BR38" s="162"/>
      <c r="BS38" s="162"/>
      <c r="BT38" s="162"/>
      <c r="BU38" s="162"/>
      <c r="BV38" s="162"/>
      <c r="BW38" s="162"/>
      <c r="BX38" s="162"/>
      <c r="BY38" s="162"/>
      <c r="BZ38" s="162"/>
      <c r="CA38" s="162"/>
      <c r="CB38" s="162"/>
      <c r="CC38" s="162"/>
      <c r="CD38" s="162"/>
      <c r="CE38" s="162"/>
      <c r="CF38" s="162"/>
      <c r="CG38" s="162"/>
      <c r="CH38" s="162"/>
      <c r="CI38" s="162"/>
      <c r="CJ38" s="162"/>
      <c r="CK38" s="162"/>
      <c r="CL38" s="162"/>
      <c r="CM38" s="162"/>
      <c r="CN38" s="162"/>
      <c r="CO38" s="162"/>
      <c r="CP38" s="162"/>
      <c r="CQ38" s="162"/>
      <c r="CR38" s="162"/>
      <c r="CS38" s="162"/>
      <c r="CT38" s="162"/>
      <c r="CU38" s="162"/>
      <c r="CV38" s="162"/>
      <c r="CW38" s="162"/>
      <c r="CX38" s="162"/>
      <c r="CY38" s="162"/>
      <c r="CZ38" s="162"/>
      <c r="DA38" s="162"/>
      <c r="DB38" s="162"/>
      <c r="DC38" s="162"/>
      <c r="DD38" s="162"/>
      <c r="DE38" s="162"/>
      <c r="DF38" s="162"/>
      <c r="DG38" s="162"/>
      <c r="DH38" s="162"/>
      <c r="DI38" s="162"/>
      <c r="DJ38" s="162"/>
      <c r="DK38" s="162"/>
      <c r="DL38" s="162"/>
      <c r="DM38" s="162"/>
      <c r="DN38" s="162"/>
      <c r="DO38" s="162"/>
      <c r="DP38" s="162"/>
      <c r="DQ38" s="162"/>
      <c r="DR38" s="162"/>
      <c r="DS38" s="162"/>
      <c r="DT38" s="162"/>
      <c r="DU38" s="162"/>
      <c r="DV38" s="162"/>
      <c r="DW38" s="162"/>
      <c r="DX38" s="162"/>
      <c r="DY38" s="162"/>
      <c r="DZ38" s="162"/>
      <c r="EA38" s="162"/>
      <c r="EB38" s="162"/>
      <c r="EC38" s="162"/>
      <c r="ED38" s="162"/>
      <c r="EE38" s="162"/>
      <c r="EF38" s="162"/>
      <c r="EG38" s="162"/>
      <c r="EH38" s="162"/>
      <c r="EI38" s="162"/>
      <c r="EJ38" s="162"/>
      <c r="EK38" s="162"/>
      <c r="EL38" s="162"/>
      <c r="EM38" s="162"/>
      <c r="EN38" s="162"/>
      <c r="EO38" s="162"/>
      <c r="EP38" s="162"/>
      <c r="EQ38" s="162"/>
      <c r="ER38" s="162"/>
      <c r="ES38" s="162"/>
      <c r="ET38" s="162"/>
      <c r="EU38" s="162"/>
      <c r="EV38" s="162"/>
      <c r="EW38" s="162"/>
      <c r="EX38" s="162"/>
      <c r="EY38" s="162"/>
      <c r="EZ38" s="162"/>
      <c r="FA38" s="162"/>
      <c r="FB38" s="162"/>
      <c r="FC38" s="162"/>
      <c r="FD38" s="162"/>
      <c r="FE38" s="162"/>
      <c r="FF38" s="162"/>
      <c r="FG38" s="162"/>
      <c r="FH38" s="162"/>
      <c r="FI38" s="162"/>
      <c r="FJ38" s="162"/>
      <c r="FK38" s="162"/>
      <c r="FL38" s="162"/>
      <c r="FM38" s="162"/>
      <c r="FN38" s="162"/>
      <c r="FO38" s="162"/>
      <c r="FP38" s="162"/>
      <c r="FQ38" s="162"/>
      <c r="FR38" s="162"/>
      <c r="FS38" s="162"/>
      <c r="FT38" s="162"/>
      <c r="FU38" s="162"/>
      <c r="FV38" s="162"/>
      <c r="FW38" s="162"/>
      <c r="FX38" s="162"/>
      <c r="FY38" s="162"/>
      <c r="FZ38" s="162"/>
      <c r="GA38" s="162"/>
      <c r="GB38" s="162"/>
      <c r="GC38" s="162"/>
      <c r="GD38" s="162"/>
      <c r="GE38" s="162"/>
      <c r="GF38" s="162"/>
      <c r="GG38" s="162"/>
      <c r="GH38" s="162"/>
      <c r="GI38" s="162"/>
      <c r="GJ38" s="162"/>
      <c r="GK38" s="162"/>
      <c r="GL38" s="162"/>
      <c r="GM38" s="162"/>
      <c r="GN38" s="162"/>
      <c r="GO38" s="162"/>
      <c r="GP38" s="162"/>
      <c r="GQ38" s="162"/>
      <c r="GR38" s="162"/>
      <c r="GS38" s="162"/>
      <c r="GT38" s="162"/>
      <c r="GU38" s="162"/>
      <c r="GV38" s="162"/>
      <c r="GW38" s="162"/>
      <c r="GX38" s="162"/>
      <c r="GY38" s="162"/>
      <c r="GZ38" s="162"/>
      <c r="HA38" s="162"/>
      <c r="HB38" s="162"/>
      <c r="HC38" s="162"/>
      <c r="HD38" s="162"/>
      <c r="HE38" s="162"/>
      <c r="HF38" s="162"/>
      <c r="HG38" s="162"/>
      <c r="HH38" s="162"/>
      <c r="HI38" s="162"/>
      <c r="HJ38" s="162"/>
      <c r="HK38" s="162"/>
      <c r="HL38" s="162"/>
      <c r="HM38" s="162"/>
      <c r="HN38" s="162"/>
      <c r="HO38" s="162"/>
      <c r="HP38" s="162"/>
      <c r="HQ38" s="162"/>
      <c r="HR38" s="162"/>
      <c r="HS38" s="162"/>
      <c r="HT38" s="162"/>
      <c r="HU38" s="162"/>
      <c r="HV38" s="162"/>
      <c r="HW38" s="162"/>
      <c r="HX38" s="162"/>
      <c r="HY38" s="162"/>
      <c r="HZ38" s="162"/>
      <c r="IA38" s="162"/>
      <c r="IB38" s="162"/>
      <c r="IC38" s="162"/>
      <c r="ID38" s="162"/>
      <c r="IE38" s="162"/>
      <c r="IF38" s="162"/>
      <c r="IG38" s="162"/>
      <c r="IH38" s="162"/>
      <c r="II38" s="162"/>
      <c r="IJ38" s="162"/>
      <c r="IK38" s="162"/>
      <c r="IL38" s="162"/>
    </row>
    <row r="39" spans="1:246" s="156" customFormat="1" ht="18" customHeight="1">
      <c r="A39" s="157"/>
      <c r="B39" s="158"/>
      <c r="C39" s="157"/>
      <c r="D39" s="143"/>
      <c r="E39" s="162"/>
      <c r="F39" s="162"/>
      <c r="G39" s="162"/>
      <c r="H39" s="162"/>
      <c r="I39" s="162"/>
      <c r="J39" s="162"/>
      <c r="K39" s="162"/>
      <c r="L39" s="162"/>
      <c r="M39" s="162"/>
      <c r="N39" s="162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  <c r="AA39" s="162"/>
      <c r="AB39" s="162"/>
      <c r="AC39" s="162"/>
      <c r="AD39" s="162"/>
      <c r="AE39" s="162"/>
      <c r="AF39" s="162"/>
      <c r="AG39" s="162"/>
      <c r="AH39" s="162"/>
      <c r="AI39" s="162"/>
      <c r="AJ39" s="162"/>
      <c r="AK39" s="162"/>
      <c r="AL39" s="162"/>
      <c r="AM39" s="162"/>
      <c r="AN39" s="162"/>
      <c r="AO39" s="162"/>
      <c r="AP39" s="162"/>
      <c r="AQ39" s="162"/>
      <c r="AR39" s="162"/>
      <c r="AS39" s="162"/>
      <c r="AT39" s="162"/>
      <c r="AU39" s="162"/>
      <c r="AV39" s="162"/>
      <c r="AW39" s="162"/>
      <c r="AX39" s="162"/>
      <c r="AY39" s="162"/>
      <c r="AZ39" s="162"/>
      <c r="BA39" s="162"/>
      <c r="BB39" s="162"/>
      <c r="BC39" s="162"/>
      <c r="BD39" s="162"/>
      <c r="BE39" s="162"/>
      <c r="BF39" s="162"/>
      <c r="BG39" s="162"/>
      <c r="BH39" s="162"/>
      <c r="BI39" s="162"/>
      <c r="BJ39" s="162"/>
      <c r="BK39" s="162"/>
      <c r="BL39" s="162"/>
      <c r="BM39" s="162"/>
      <c r="BN39" s="162"/>
      <c r="BO39" s="162"/>
      <c r="BP39" s="162"/>
      <c r="BQ39" s="162"/>
      <c r="BR39" s="162"/>
      <c r="BS39" s="162"/>
      <c r="BT39" s="162"/>
      <c r="BU39" s="162"/>
      <c r="BV39" s="162"/>
      <c r="BW39" s="162"/>
      <c r="BX39" s="162"/>
      <c r="BY39" s="162"/>
      <c r="BZ39" s="162"/>
      <c r="CA39" s="162"/>
      <c r="CB39" s="162"/>
      <c r="CC39" s="162"/>
      <c r="CD39" s="162"/>
      <c r="CE39" s="162"/>
      <c r="CF39" s="162"/>
      <c r="CG39" s="162"/>
      <c r="CH39" s="162"/>
      <c r="CI39" s="162"/>
      <c r="CJ39" s="162"/>
      <c r="CK39" s="162"/>
      <c r="CL39" s="162"/>
      <c r="CM39" s="162"/>
      <c r="CN39" s="162"/>
      <c r="CO39" s="162"/>
      <c r="CP39" s="162"/>
      <c r="CQ39" s="162"/>
      <c r="CR39" s="162"/>
      <c r="CS39" s="162"/>
      <c r="CT39" s="162"/>
      <c r="CU39" s="162"/>
      <c r="CV39" s="162"/>
      <c r="CW39" s="162"/>
      <c r="CX39" s="162"/>
      <c r="CY39" s="162"/>
      <c r="CZ39" s="162"/>
      <c r="DA39" s="162"/>
      <c r="DB39" s="162"/>
      <c r="DC39" s="162"/>
      <c r="DD39" s="162"/>
      <c r="DE39" s="162"/>
      <c r="DF39" s="162"/>
      <c r="DG39" s="162"/>
      <c r="DH39" s="162"/>
      <c r="DI39" s="162"/>
      <c r="DJ39" s="162"/>
      <c r="DK39" s="162"/>
      <c r="DL39" s="162"/>
      <c r="DM39" s="162"/>
      <c r="DN39" s="162"/>
      <c r="DO39" s="162"/>
      <c r="DP39" s="162"/>
      <c r="DQ39" s="162"/>
      <c r="DR39" s="162"/>
      <c r="DS39" s="162"/>
      <c r="DT39" s="162"/>
      <c r="DU39" s="162"/>
      <c r="DV39" s="162"/>
      <c r="DW39" s="162"/>
      <c r="DX39" s="162"/>
      <c r="DY39" s="162"/>
      <c r="DZ39" s="162"/>
      <c r="EA39" s="162"/>
      <c r="EB39" s="162"/>
      <c r="EC39" s="162"/>
      <c r="ED39" s="162"/>
      <c r="EE39" s="162"/>
      <c r="EF39" s="162"/>
      <c r="EG39" s="162"/>
      <c r="EH39" s="162"/>
      <c r="EI39" s="162"/>
      <c r="EJ39" s="162"/>
      <c r="EK39" s="162"/>
      <c r="EL39" s="162"/>
      <c r="EM39" s="162"/>
      <c r="EN39" s="162"/>
      <c r="EO39" s="162"/>
      <c r="EP39" s="162"/>
      <c r="EQ39" s="162"/>
      <c r="ER39" s="162"/>
      <c r="ES39" s="162"/>
      <c r="ET39" s="162"/>
      <c r="EU39" s="162"/>
      <c r="EV39" s="162"/>
      <c r="EW39" s="162"/>
      <c r="EX39" s="162"/>
      <c r="EY39" s="162"/>
      <c r="EZ39" s="162"/>
      <c r="FA39" s="162"/>
      <c r="FB39" s="162"/>
      <c r="FC39" s="162"/>
      <c r="FD39" s="162"/>
      <c r="FE39" s="162"/>
      <c r="FF39" s="162"/>
      <c r="FG39" s="162"/>
      <c r="FH39" s="162"/>
      <c r="FI39" s="162"/>
      <c r="FJ39" s="162"/>
      <c r="FK39" s="162"/>
      <c r="FL39" s="162"/>
      <c r="FM39" s="162"/>
      <c r="FN39" s="162"/>
      <c r="FO39" s="162"/>
      <c r="FP39" s="162"/>
      <c r="FQ39" s="162"/>
      <c r="FR39" s="162"/>
      <c r="FS39" s="162"/>
      <c r="FT39" s="162"/>
      <c r="FU39" s="162"/>
      <c r="FV39" s="162"/>
      <c r="FW39" s="162"/>
      <c r="FX39" s="162"/>
      <c r="FY39" s="162"/>
      <c r="FZ39" s="162"/>
      <c r="GA39" s="162"/>
      <c r="GB39" s="162"/>
      <c r="GC39" s="162"/>
      <c r="GD39" s="162"/>
      <c r="GE39" s="162"/>
      <c r="GF39" s="162"/>
      <c r="GG39" s="162"/>
      <c r="GH39" s="162"/>
      <c r="GI39" s="162"/>
      <c r="GJ39" s="162"/>
      <c r="GK39" s="162"/>
      <c r="GL39" s="162"/>
      <c r="GM39" s="162"/>
      <c r="GN39" s="162"/>
      <c r="GO39" s="162"/>
      <c r="GP39" s="162"/>
      <c r="GQ39" s="162"/>
      <c r="GR39" s="162"/>
      <c r="GS39" s="162"/>
      <c r="GT39" s="162"/>
      <c r="GU39" s="162"/>
      <c r="GV39" s="162"/>
      <c r="GW39" s="162"/>
      <c r="GX39" s="162"/>
      <c r="GY39" s="162"/>
      <c r="GZ39" s="162"/>
      <c r="HA39" s="162"/>
      <c r="HB39" s="162"/>
      <c r="HC39" s="162"/>
      <c r="HD39" s="162"/>
      <c r="HE39" s="162"/>
      <c r="HF39" s="162"/>
      <c r="HG39" s="162"/>
      <c r="HH39" s="162"/>
      <c r="HI39" s="162"/>
      <c r="HJ39" s="162"/>
      <c r="HK39" s="162"/>
      <c r="HL39" s="162"/>
      <c r="HM39" s="162"/>
      <c r="HN39" s="162"/>
      <c r="HO39" s="162"/>
      <c r="HP39" s="162"/>
      <c r="HQ39" s="162"/>
      <c r="HR39" s="162"/>
      <c r="HS39" s="162"/>
      <c r="HT39" s="162"/>
      <c r="HU39" s="162"/>
      <c r="HV39" s="162"/>
      <c r="HW39" s="162"/>
      <c r="HX39" s="162"/>
      <c r="HY39" s="162"/>
      <c r="HZ39" s="162"/>
      <c r="IA39" s="162"/>
      <c r="IB39" s="162"/>
      <c r="IC39" s="162"/>
      <c r="ID39" s="162"/>
      <c r="IE39" s="162"/>
      <c r="IF39" s="162"/>
      <c r="IG39" s="162"/>
      <c r="IH39" s="162"/>
      <c r="II39" s="162"/>
      <c r="IJ39" s="162"/>
      <c r="IK39" s="162"/>
      <c r="IL39" s="162"/>
    </row>
    <row r="40" spans="1:246" s="156" customFormat="1" ht="18" customHeight="1">
      <c r="A40" s="157"/>
      <c r="B40" s="158"/>
      <c r="C40" s="157"/>
      <c r="D40" s="143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2"/>
      <c r="AK40" s="162"/>
      <c r="AL40" s="162"/>
      <c r="AM40" s="162"/>
      <c r="AN40" s="162"/>
      <c r="AO40" s="162"/>
      <c r="AP40" s="162"/>
      <c r="AQ40" s="162"/>
      <c r="AR40" s="162"/>
      <c r="AS40" s="162"/>
      <c r="AT40" s="162"/>
      <c r="AU40" s="162"/>
      <c r="AV40" s="162"/>
      <c r="AW40" s="162"/>
      <c r="AX40" s="162"/>
      <c r="AY40" s="162"/>
      <c r="AZ40" s="162"/>
      <c r="BA40" s="162"/>
      <c r="BB40" s="162"/>
      <c r="BC40" s="162"/>
      <c r="BD40" s="162"/>
      <c r="BE40" s="162"/>
      <c r="BF40" s="162"/>
      <c r="BG40" s="162"/>
      <c r="BH40" s="162"/>
      <c r="BI40" s="162"/>
      <c r="BJ40" s="162"/>
      <c r="BK40" s="162"/>
      <c r="BL40" s="162"/>
      <c r="BM40" s="162"/>
      <c r="BN40" s="162"/>
      <c r="BO40" s="162"/>
      <c r="BP40" s="162"/>
      <c r="BQ40" s="162"/>
      <c r="BR40" s="162"/>
      <c r="BS40" s="162"/>
      <c r="BT40" s="162"/>
      <c r="BU40" s="162"/>
      <c r="BV40" s="162"/>
      <c r="BW40" s="162"/>
      <c r="BX40" s="162"/>
      <c r="BY40" s="162"/>
      <c r="BZ40" s="162"/>
      <c r="CA40" s="162"/>
      <c r="CB40" s="162"/>
      <c r="CC40" s="162"/>
      <c r="CD40" s="162"/>
      <c r="CE40" s="162"/>
      <c r="CF40" s="162"/>
      <c r="CG40" s="162"/>
      <c r="CH40" s="162"/>
      <c r="CI40" s="162"/>
      <c r="CJ40" s="162"/>
      <c r="CK40" s="162"/>
      <c r="CL40" s="162"/>
      <c r="CM40" s="162"/>
      <c r="CN40" s="162"/>
      <c r="CO40" s="162"/>
      <c r="CP40" s="162"/>
      <c r="CQ40" s="162"/>
      <c r="CR40" s="162"/>
      <c r="CS40" s="162"/>
      <c r="CT40" s="162"/>
      <c r="CU40" s="162"/>
      <c r="CV40" s="162"/>
      <c r="CW40" s="162"/>
      <c r="CX40" s="162"/>
      <c r="CY40" s="162"/>
      <c r="CZ40" s="162"/>
      <c r="DA40" s="162"/>
      <c r="DB40" s="162"/>
      <c r="DC40" s="162"/>
      <c r="DD40" s="162"/>
      <c r="DE40" s="162"/>
      <c r="DF40" s="162"/>
      <c r="DG40" s="162"/>
      <c r="DH40" s="162"/>
      <c r="DI40" s="162"/>
      <c r="DJ40" s="162"/>
      <c r="DK40" s="162"/>
      <c r="DL40" s="162"/>
      <c r="DM40" s="162"/>
      <c r="DN40" s="162"/>
      <c r="DO40" s="162"/>
      <c r="DP40" s="162"/>
      <c r="DQ40" s="162"/>
      <c r="DR40" s="162"/>
      <c r="DS40" s="162"/>
      <c r="DT40" s="162"/>
      <c r="DU40" s="162"/>
      <c r="DV40" s="162"/>
      <c r="DW40" s="162"/>
      <c r="DX40" s="162"/>
      <c r="DY40" s="162"/>
      <c r="DZ40" s="162"/>
      <c r="EA40" s="162"/>
      <c r="EB40" s="162"/>
      <c r="EC40" s="162"/>
      <c r="ED40" s="162"/>
      <c r="EE40" s="162"/>
      <c r="EF40" s="162"/>
      <c r="EG40" s="162"/>
      <c r="EH40" s="162"/>
      <c r="EI40" s="162"/>
      <c r="EJ40" s="162"/>
      <c r="EK40" s="162"/>
      <c r="EL40" s="162"/>
      <c r="EM40" s="162"/>
      <c r="EN40" s="162"/>
      <c r="EO40" s="162"/>
      <c r="EP40" s="162"/>
      <c r="EQ40" s="162"/>
      <c r="ER40" s="162"/>
      <c r="ES40" s="162"/>
      <c r="ET40" s="162"/>
      <c r="EU40" s="162"/>
      <c r="EV40" s="162"/>
      <c r="EW40" s="162"/>
      <c r="EX40" s="162"/>
      <c r="EY40" s="162"/>
      <c r="EZ40" s="162"/>
      <c r="FA40" s="162"/>
      <c r="FB40" s="162"/>
      <c r="FC40" s="162"/>
      <c r="FD40" s="162"/>
      <c r="FE40" s="162"/>
      <c r="FF40" s="162"/>
      <c r="FG40" s="162"/>
      <c r="FH40" s="162"/>
      <c r="FI40" s="162"/>
      <c r="FJ40" s="162"/>
      <c r="FK40" s="162"/>
      <c r="FL40" s="162"/>
      <c r="FM40" s="162"/>
      <c r="FN40" s="162"/>
      <c r="FO40" s="162"/>
      <c r="FP40" s="162"/>
      <c r="FQ40" s="162"/>
      <c r="FR40" s="162"/>
      <c r="FS40" s="162"/>
      <c r="FT40" s="162"/>
      <c r="FU40" s="162"/>
      <c r="FV40" s="162"/>
      <c r="FW40" s="162"/>
      <c r="FX40" s="162"/>
      <c r="FY40" s="162"/>
      <c r="FZ40" s="162"/>
      <c r="GA40" s="162"/>
      <c r="GB40" s="162"/>
      <c r="GC40" s="162"/>
      <c r="GD40" s="162"/>
      <c r="GE40" s="162"/>
      <c r="GF40" s="162"/>
      <c r="GG40" s="162"/>
      <c r="GH40" s="162"/>
      <c r="GI40" s="162"/>
      <c r="GJ40" s="162"/>
      <c r="GK40" s="162"/>
      <c r="GL40" s="162"/>
      <c r="GM40" s="162"/>
      <c r="GN40" s="162"/>
      <c r="GO40" s="162"/>
      <c r="GP40" s="162"/>
      <c r="GQ40" s="162"/>
      <c r="GR40" s="162"/>
      <c r="GS40" s="162"/>
      <c r="GT40" s="162"/>
      <c r="GU40" s="162"/>
      <c r="GV40" s="162"/>
      <c r="GW40" s="162"/>
      <c r="GX40" s="162"/>
      <c r="GY40" s="162"/>
      <c r="GZ40" s="162"/>
      <c r="HA40" s="162"/>
      <c r="HB40" s="162"/>
      <c r="HC40" s="162"/>
      <c r="HD40" s="162"/>
      <c r="HE40" s="162"/>
      <c r="HF40" s="162"/>
      <c r="HG40" s="162"/>
      <c r="HH40" s="162"/>
      <c r="HI40" s="162"/>
      <c r="HJ40" s="162"/>
      <c r="HK40" s="162"/>
      <c r="HL40" s="162"/>
      <c r="HM40" s="162"/>
      <c r="HN40" s="162"/>
      <c r="HO40" s="162"/>
      <c r="HP40" s="162"/>
      <c r="HQ40" s="162"/>
      <c r="HR40" s="162"/>
      <c r="HS40" s="162"/>
      <c r="HT40" s="162"/>
      <c r="HU40" s="162"/>
      <c r="HV40" s="162"/>
      <c r="HW40" s="162"/>
      <c r="HX40" s="162"/>
      <c r="HY40" s="162"/>
      <c r="HZ40" s="162"/>
      <c r="IA40" s="162"/>
      <c r="IB40" s="162"/>
      <c r="IC40" s="162"/>
      <c r="ID40" s="162"/>
      <c r="IE40" s="162"/>
      <c r="IF40" s="162"/>
      <c r="IG40" s="162"/>
      <c r="IH40" s="162"/>
      <c r="II40" s="162"/>
      <c r="IJ40" s="162"/>
      <c r="IK40" s="162"/>
      <c r="IL40" s="162"/>
    </row>
    <row r="41" spans="1:246" s="156" customFormat="1" ht="18" customHeight="1">
      <c r="A41" s="157"/>
      <c r="B41" s="158"/>
      <c r="C41" s="157"/>
      <c r="D41" s="143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62"/>
      <c r="P41" s="162"/>
      <c r="Q41" s="162"/>
      <c r="R41" s="162"/>
      <c r="S41" s="162"/>
      <c r="T41" s="162"/>
      <c r="U41" s="162"/>
      <c r="V41" s="162"/>
      <c r="W41" s="162"/>
      <c r="X41" s="162"/>
      <c r="Y41" s="162"/>
      <c r="Z41" s="162"/>
      <c r="AA41" s="162"/>
      <c r="AB41" s="162"/>
      <c r="AC41" s="162"/>
      <c r="AD41" s="162"/>
      <c r="AE41" s="162"/>
      <c r="AF41" s="162"/>
      <c r="AG41" s="162"/>
      <c r="AH41" s="162"/>
      <c r="AI41" s="162"/>
      <c r="AJ41" s="162"/>
      <c r="AK41" s="162"/>
      <c r="AL41" s="162"/>
      <c r="AM41" s="162"/>
      <c r="AN41" s="162"/>
      <c r="AO41" s="162"/>
      <c r="AP41" s="162"/>
      <c r="AQ41" s="162"/>
      <c r="AR41" s="162"/>
      <c r="AS41" s="162"/>
      <c r="AT41" s="162"/>
      <c r="AU41" s="162"/>
      <c r="AV41" s="162"/>
      <c r="AW41" s="162"/>
      <c r="AX41" s="162"/>
      <c r="AY41" s="162"/>
      <c r="AZ41" s="162"/>
      <c r="BA41" s="162"/>
      <c r="BB41" s="162"/>
      <c r="BC41" s="162"/>
      <c r="BD41" s="162"/>
      <c r="BE41" s="162"/>
      <c r="BF41" s="162"/>
      <c r="BG41" s="162"/>
      <c r="BH41" s="162"/>
      <c r="BI41" s="162"/>
      <c r="BJ41" s="162"/>
      <c r="BK41" s="162"/>
      <c r="BL41" s="162"/>
      <c r="BM41" s="162"/>
      <c r="BN41" s="162"/>
      <c r="BO41" s="162"/>
      <c r="BP41" s="162"/>
      <c r="BQ41" s="162"/>
      <c r="BR41" s="162"/>
      <c r="BS41" s="162"/>
      <c r="BT41" s="162"/>
      <c r="BU41" s="162"/>
      <c r="BV41" s="162"/>
      <c r="BW41" s="162"/>
      <c r="BX41" s="162"/>
      <c r="BY41" s="162"/>
      <c r="BZ41" s="162"/>
      <c r="CA41" s="162"/>
      <c r="CB41" s="162"/>
      <c r="CC41" s="162"/>
      <c r="CD41" s="162"/>
      <c r="CE41" s="162"/>
      <c r="CF41" s="162"/>
      <c r="CG41" s="162"/>
      <c r="CH41" s="162"/>
      <c r="CI41" s="162"/>
      <c r="CJ41" s="162"/>
      <c r="CK41" s="162"/>
      <c r="CL41" s="162"/>
      <c r="CM41" s="162"/>
      <c r="CN41" s="162"/>
      <c r="CO41" s="162"/>
      <c r="CP41" s="162"/>
      <c r="CQ41" s="162"/>
      <c r="CR41" s="162"/>
      <c r="CS41" s="162"/>
      <c r="CT41" s="162"/>
      <c r="CU41" s="162"/>
      <c r="CV41" s="162"/>
      <c r="CW41" s="162"/>
      <c r="CX41" s="162"/>
      <c r="CY41" s="162"/>
      <c r="CZ41" s="162"/>
      <c r="DA41" s="162"/>
      <c r="DB41" s="162"/>
      <c r="DC41" s="162"/>
      <c r="DD41" s="162"/>
      <c r="DE41" s="162"/>
      <c r="DF41" s="162"/>
      <c r="DG41" s="162"/>
      <c r="DH41" s="162"/>
      <c r="DI41" s="162"/>
      <c r="DJ41" s="162"/>
      <c r="DK41" s="162"/>
      <c r="DL41" s="162"/>
      <c r="DM41" s="162"/>
      <c r="DN41" s="162"/>
      <c r="DO41" s="162"/>
      <c r="DP41" s="162"/>
      <c r="DQ41" s="162"/>
      <c r="DR41" s="162"/>
      <c r="DS41" s="162"/>
      <c r="DT41" s="162"/>
      <c r="DU41" s="162"/>
      <c r="DV41" s="162"/>
      <c r="DW41" s="162"/>
      <c r="DX41" s="162"/>
      <c r="DY41" s="162"/>
      <c r="DZ41" s="162"/>
      <c r="EA41" s="162"/>
      <c r="EB41" s="162"/>
      <c r="EC41" s="162"/>
      <c r="ED41" s="162"/>
      <c r="EE41" s="162"/>
      <c r="EF41" s="162"/>
      <c r="EG41" s="162"/>
      <c r="EH41" s="162"/>
      <c r="EI41" s="162"/>
      <c r="EJ41" s="162"/>
      <c r="EK41" s="162"/>
      <c r="EL41" s="162"/>
      <c r="EM41" s="162"/>
      <c r="EN41" s="162"/>
      <c r="EO41" s="162"/>
      <c r="EP41" s="162"/>
      <c r="EQ41" s="162"/>
      <c r="ER41" s="162"/>
      <c r="ES41" s="162"/>
      <c r="ET41" s="162"/>
      <c r="EU41" s="162"/>
      <c r="EV41" s="162"/>
      <c r="EW41" s="162"/>
      <c r="EX41" s="162"/>
      <c r="EY41" s="162"/>
      <c r="EZ41" s="162"/>
      <c r="FA41" s="162"/>
      <c r="FB41" s="162"/>
      <c r="FC41" s="162"/>
      <c r="FD41" s="162"/>
      <c r="FE41" s="162"/>
      <c r="FF41" s="162"/>
      <c r="FG41" s="162"/>
      <c r="FH41" s="162"/>
      <c r="FI41" s="162"/>
      <c r="FJ41" s="162"/>
      <c r="FK41" s="162"/>
      <c r="FL41" s="162"/>
      <c r="FM41" s="162"/>
      <c r="FN41" s="162"/>
      <c r="FO41" s="162"/>
      <c r="FP41" s="162"/>
      <c r="FQ41" s="162"/>
      <c r="FR41" s="162"/>
      <c r="FS41" s="162"/>
      <c r="FT41" s="162"/>
      <c r="FU41" s="162"/>
      <c r="FV41" s="162"/>
      <c r="FW41" s="162"/>
      <c r="FX41" s="162"/>
      <c r="FY41" s="162"/>
      <c r="FZ41" s="162"/>
      <c r="GA41" s="162"/>
      <c r="GB41" s="162"/>
      <c r="GC41" s="162"/>
      <c r="GD41" s="162"/>
      <c r="GE41" s="162"/>
      <c r="GF41" s="162"/>
      <c r="GG41" s="162"/>
      <c r="GH41" s="162"/>
      <c r="GI41" s="162"/>
      <c r="GJ41" s="162"/>
      <c r="GK41" s="162"/>
      <c r="GL41" s="162"/>
      <c r="GM41" s="162"/>
      <c r="GN41" s="162"/>
      <c r="GO41" s="162"/>
      <c r="GP41" s="162"/>
      <c r="GQ41" s="162"/>
      <c r="GR41" s="162"/>
      <c r="GS41" s="162"/>
      <c r="GT41" s="162"/>
      <c r="GU41" s="162"/>
      <c r="GV41" s="162"/>
      <c r="GW41" s="162"/>
      <c r="GX41" s="162"/>
      <c r="GY41" s="162"/>
      <c r="GZ41" s="162"/>
      <c r="HA41" s="162"/>
      <c r="HB41" s="162"/>
      <c r="HC41" s="162"/>
      <c r="HD41" s="162"/>
      <c r="HE41" s="162"/>
      <c r="HF41" s="162"/>
      <c r="HG41" s="162"/>
      <c r="HH41" s="162"/>
      <c r="HI41" s="162"/>
      <c r="HJ41" s="162"/>
      <c r="HK41" s="162"/>
      <c r="HL41" s="162"/>
      <c r="HM41" s="162"/>
      <c r="HN41" s="162"/>
      <c r="HO41" s="162"/>
      <c r="HP41" s="162"/>
      <c r="HQ41" s="162"/>
      <c r="HR41" s="162"/>
      <c r="HS41" s="162"/>
      <c r="HT41" s="162"/>
      <c r="HU41" s="162"/>
      <c r="HV41" s="162"/>
      <c r="HW41" s="162"/>
      <c r="HX41" s="162"/>
      <c r="HY41" s="162"/>
      <c r="HZ41" s="162"/>
      <c r="IA41" s="162"/>
      <c r="IB41" s="162"/>
      <c r="IC41" s="162"/>
      <c r="ID41" s="162"/>
      <c r="IE41" s="162"/>
      <c r="IF41" s="162"/>
      <c r="IG41" s="162"/>
      <c r="IH41" s="162"/>
      <c r="II41" s="162"/>
      <c r="IJ41" s="162"/>
      <c r="IK41" s="162"/>
      <c r="IL41" s="162"/>
    </row>
    <row r="42" spans="1:246" s="156" customFormat="1" ht="18" customHeight="1">
      <c r="A42" s="157"/>
      <c r="B42" s="158"/>
      <c r="C42" s="157"/>
      <c r="D42" s="143"/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2"/>
      <c r="AG42" s="162"/>
      <c r="AH42" s="162"/>
      <c r="AI42" s="162"/>
      <c r="AJ42" s="162"/>
      <c r="AK42" s="162"/>
      <c r="AL42" s="162"/>
      <c r="AM42" s="162"/>
      <c r="AN42" s="162"/>
      <c r="AO42" s="162"/>
      <c r="AP42" s="162"/>
      <c r="AQ42" s="162"/>
      <c r="AR42" s="162"/>
      <c r="AS42" s="162"/>
      <c r="AT42" s="162"/>
      <c r="AU42" s="162"/>
      <c r="AV42" s="162"/>
      <c r="AW42" s="162"/>
      <c r="AX42" s="162"/>
      <c r="AY42" s="162"/>
      <c r="AZ42" s="162"/>
      <c r="BA42" s="162"/>
      <c r="BB42" s="162"/>
      <c r="BC42" s="162"/>
      <c r="BD42" s="162"/>
      <c r="BE42" s="162"/>
      <c r="BF42" s="162"/>
      <c r="BG42" s="162"/>
      <c r="BH42" s="162"/>
      <c r="BI42" s="162"/>
      <c r="BJ42" s="162"/>
      <c r="BK42" s="162"/>
      <c r="BL42" s="162"/>
      <c r="BM42" s="162"/>
      <c r="BN42" s="162"/>
      <c r="BO42" s="162"/>
      <c r="BP42" s="162"/>
      <c r="BQ42" s="162"/>
      <c r="BR42" s="162"/>
      <c r="BS42" s="162"/>
      <c r="BT42" s="162"/>
      <c r="BU42" s="162"/>
      <c r="BV42" s="162"/>
      <c r="BW42" s="162"/>
      <c r="BX42" s="162"/>
      <c r="BY42" s="162"/>
      <c r="BZ42" s="162"/>
      <c r="CA42" s="162"/>
      <c r="CB42" s="162"/>
      <c r="CC42" s="162"/>
      <c r="CD42" s="162"/>
      <c r="CE42" s="162"/>
      <c r="CF42" s="162"/>
      <c r="CG42" s="162"/>
      <c r="CH42" s="162"/>
      <c r="CI42" s="162"/>
      <c r="CJ42" s="162"/>
      <c r="CK42" s="162"/>
      <c r="CL42" s="162"/>
      <c r="CM42" s="162"/>
      <c r="CN42" s="162"/>
      <c r="CO42" s="162"/>
      <c r="CP42" s="162"/>
      <c r="CQ42" s="162"/>
      <c r="CR42" s="162"/>
      <c r="CS42" s="162"/>
      <c r="CT42" s="162"/>
      <c r="CU42" s="162"/>
      <c r="CV42" s="162"/>
      <c r="CW42" s="162"/>
      <c r="CX42" s="162"/>
      <c r="CY42" s="162"/>
      <c r="CZ42" s="162"/>
      <c r="DA42" s="162"/>
      <c r="DB42" s="162"/>
      <c r="DC42" s="162"/>
      <c r="DD42" s="162"/>
      <c r="DE42" s="162"/>
      <c r="DF42" s="162"/>
      <c r="DG42" s="162"/>
      <c r="DH42" s="162"/>
      <c r="DI42" s="162"/>
      <c r="DJ42" s="162"/>
      <c r="DK42" s="162"/>
      <c r="DL42" s="162"/>
      <c r="DM42" s="162"/>
      <c r="DN42" s="162"/>
      <c r="DO42" s="162"/>
      <c r="DP42" s="162"/>
      <c r="DQ42" s="162"/>
      <c r="DR42" s="162"/>
      <c r="DS42" s="162"/>
      <c r="DT42" s="162"/>
      <c r="DU42" s="162"/>
      <c r="DV42" s="162"/>
      <c r="DW42" s="162"/>
      <c r="DX42" s="162"/>
      <c r="DY42" s="162"/>
      <c r="DZ42" s="162"/>
      <c r="EA42" s="162"/>
      <c r="EB42" s="162"/>
      <c r="EC42" s="162"/>
      <c r="ED42" s="162"/>
      <c r="EE42" s="162"/>
      <c r="EF42" s="162"/>
      <c r="EG42" s="162"/>
      <c r="EH42" s="162"/>
      <c r="EI42" s="162"/>
      <c r="EJ42" s="162"/>
      <c r="EK42" s="162"/>
      <c r="EL42" s="162"/>
      <c r="EM42" s="162"/>
      <c r="EN42" s="162"/>
      <c r="EO42" s="162"/>
      <c r="EP42" s="162"/>
      <c r="EQ42" s="162"/>
      <c r="ER42" s="162"/>
      <c r="ES42" s="162"/>
      <c r="ET42" s="162"/>
      <c r="EU42" s="162"/>
      <c r="EV42" s="162"/>
      <c r="EW42" s="162"/>
      <c r="EX42" s="162"/>
      <c r="EY42" s="162"/>
      <c r="EZ42" s="162"/>
      <c r="FA42" s="162"/>
      <c r="FB42" s="162"/>
      <c r="FC42" s="162"/>
      <c r="FD42" s="162"/>
      <c r="FE42" s="162"/>
      <c r="FF42" s="162"/>
      <c r="FG42" s="162"/>
      <c r="FH42" s="162"/>
      <c r="FI42" s="162"/>
      <c r="FJ42" s="162"/>
      <c r="FK42" s="162"/>
      <c r="FL42" s="162"/>
      <c r="FM42" s="162"/>
      <c r="FN42" s="162"/>
      <c r="FO42" s="162"/>
      <c r="FP42" s="162"/>
      <c r="FQ42" s="162"/>
      <c r="FR42" s="162"/>
      <c r="FS42" s="162"/>
      <c r="FT42" s="162"/>
      <c r="FU42" s="162"/>
      <c r="FV42" s="162"/>
      <c r="FW42" s="162"/>
      <c r="FX42" s="162"/>
      <c r="FY42" s="162"/>
      <c r="FZ42" s="162"/>
      <c r="GA42" s="162"/>
      <c r="GB42" s="162"/>
      <c r="GC42" s="162"/>
      <c r="GD42" s="162"/>
      <c r="GE42" s="162"/>
      <c r="GF42" s="162"/>
      <c r="GG42" s="162"/>
      <c r="GH42" s="162"/>
      <c r="GI42" s="162"/>
      <c r="GJ42" s="162"/>
      <c r="GK42" s="162"/>
      <c r="GL42" s="162"/>
      <c r="GM42" s="162"/>
      <c r="GN42" s="162"/>
      <c r="GO42" s="162"/>
      <c r="GP42" s="162"/>
      <c r="GQ42" s="162"/>
      <c r="GR42" s="162"/>
      <c r="GS42" s="162"/>
      <c r="GT42" s="162"/>
      <c r="GU42" s="162"/>
      <c r="GV42" s="162"/>
      <c r="GW42" s="162"/>
      <c r="GX42" s="162"/>
      <c r="GY42" s="162"/>
      <c r="GZ42" s="162"/>
      <c r="HA42" s="162"/>
      <c r="HB42" s="162"/>
      <c r="HC42" s="162"/>
      <c r="HD42" s="162"/>
      <c r="HE42" s="162"/>
      <c r="HF42" s="162"/>
      <c r="HG42" s="162"/>
      <c r="HH42" s="162"/>
      <c r="HI42" s="162"/>
      <c r="HJ42" s="162"/>
      <c r="HK42" s="162"/>
      <c r="HL42" s="162"/>
      <c r="HM42" s="162"/>
      <c r="HN42" s="162"/>
      <c r="HO42" s="162"/>
      <c r="HP42" s="162"/>
      <c r="HQ42" s="162"/>
      <c r="HR42" s="162"/>
      <c r="HS42" s="162"/>
      <c r="HT42" s="162"/>
      <c r="HU42" s="162"/>
      <c r="HV42" s="162"/>
      <c r="HW42" s="162"/>
      <c r="HX42" s="162"/>
      <c r="HY42" s="162"/>
      <c r="HZ42" s="162"/>
      <c r="IA42" s="162"/>
      <c r="IB42" s="162"/>
      <c r="IC42" s="162"/>
      <c r="ID42" s="162"/>
      <c r="IE42" s="162"/>
      <c r="IF42" s="162"/>
      <c r="IG42" s="162"/>
      <c r="IH42" s="162"/>
      <c r="II42" s="162"/>
      <c r="IJ42" s="162"/>
      <c r="IK42" s="162"/>
      <c r="IL42" s="162"/>
    </row>
    <row r="43" spans="1:246" s="156" customFormat="1" ht="18" customHeight="1">
      <c r="A43" s="157"/>
      <c r="B43" s="158"/>
      <c r="C43" s="157"/>
      <c r="D43" s="143"/>
      <c r="E43" s="162"/>
      <c r="F43" s="162"/>
      <c r="G43" s="162"/>
      <c r="H43" s="162"/>
      <c r="I43" s="162"/>
      <c r="J43" s="162"/>
      <c r="K43" s="162"/>
      <c r="L43" s="162"/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2"/>
      <c r="AD43" s="162"/>
      <c r="AE43" s="162"/>
      <c r="AF43" s="162"/>
      <c r="AG43" s="162"/>
      <c r="AH43" s="162"/>
      <c r="AI43" s="162"/>
      <c r="AJ43" s="162"/>
      <c r="AK43" s="162"/>
      <c r="AL43" s="162"/>
      <c r="AM43" s="162"/>
      <c r="AN43" s="162"/>
      <c r="AO43" s="162"/>
      <c r="AP43" s="162"/>
      <c r="AQ43" s="162"/>
      <c r="AR43" s="162"/>
      <c r="AS43" s="162"/>
      <c r="AT43" s="162"/>
      <c r="AU43" s="162"/>
      <c r="AV43" s="162"/>
      <c r="AW43" s="162"/>
      <c r="AX43" s="162"/>
      <c r="AY43" s="162"/>
      <c r="AZ43" s="162"/>
      <c r="BA43" s="162"/>
      <c r="BB43" s="162"/>
      <c r="BC43" s="162"/>
      <c r="BD43" s="162"/>
      <c r="BE43" s="162"/>
      <c r="BF43" s="162"/>
      <c r="BG43" s="162"/>
      <c r="BH43" s="162"/>
      <c r="BI43" s="162"/>
      <c r="BJ43" s="162"/>
      <c r="BK43" s="162"/>
      <c r="BL43" s="162"/>
      <c r="BM43" s="162"/>
      <c r="BN43" s="162"/>
      <c r="BO43" s="162"/>
      <c r="BP43" s="162"/>
      <c r="BQ43" s="162"/>
      <c r="BR43" s="162"/>
      <c r="BS43" s="162"/>
      <c r="BT43" s="162"/>
      <c r="BU43" s="162"/>
      <c r="BV43" s="162"/>
      <c r="BW43" s="162"/>
      <c r="BX43" s="162"/>
      <c r="BY43" s="162"/>
      <c r="BZ43" s="162"/>
      <c r="CA43" s="162"/>
      <c r="CB43" s="162"/>
      <c r="CC43" s="162"/>
      <c r="CD43" s="162"/>
      <c r="CE43" s="162"/>
      <c r="CF43" s="162"/>
      <c r="CG43" s="162"/>
      <c r="CH43" s="162"/>
      <c r="CI43" s="162"/>
      <c r="CJ43" s="162"/>
      <c r="CK43" s="162"/>
      <c r="CL43" s="162"/>
      <c r="CM43" s="162"/>
      <c r="CN43" s="162"/>
      <c r="CO43" s="162"/>
      <c r="CP43" s="162"/>
      <c r="CQ43" s="162"/>
      <c r="CR43" s="162"/>
      <c r="CS43" s="162"/>
      <c r="CT43" s="162"/>
      <c r="CU43" s="162"/>
      <c r="CV43" s="162"/>
      <c r="CW43" s="162"/>
      <c r="CX43" s="162"/>
      <c r="CY43" s="162"/>
      <c r="CZ43" s="162"/>
      <c r="DA43" s="162"/>
      <c r="DB43" s="162"/>
      <c r="DC43" s="162"/>
      <c r="DD43" s="162"/>
      <c r="DE43" s="162"/>
      <c r="DF43" s="162"/>
      <c r="DG43" s="162"/>
      <c r="DH43" s="162"/>
      <c r="DI43" s="162"/>
      <c r="DJ43" s="162"/>
      <c r="DK43" s="162"/>
      <c r="DL43" s="162"/>
      <c r="DM43" s="162"/>
      <c r="DN43" s="162"/>
      <c r="DO43" s="162"/>
      <c r="DP43" s="162"/>
      <c r="DQ43" s="162"/>
      <c r="DR43" s="162"/>
      <c r="DS43" s="162"/>
      <c r="DT43" s="162"/>
      <c r="DU43" s="162"/>
      <c r="DV43" s="162"/>
      <c r="DW43" s="162"/>
      <c r="DX43" s="162"/>
      <c r="DY43" s="162"/>
      <c r="DZ43" s="162"/>
      <c r="EA43" s="162"/>
      <c r="EB43" s="162"/>
      <c r="EC43" s="162"/>
      <c r="ED43" s="162"/>
      <c r="EE43" s="162"/>
      <c r="EF43" s="162"/>
      <c r="EG43" s="162"/>
      <c r="EH43" s="162"/>
      <c r="EI43" s="162"/>
      <c r="EJ43" s="162"/>
      <c r="EK43" s="162"/>
      <c r="EL43" s="162"/>
      <c r="EM43" s="162"/>
      <c r="EN43" s="162"/>
      <c r="EO43" s="162"/>
      <c r="EP43" s="162"/>
      <c r="EQ43" s="162"/>
      <c r="ER43" s="162"/>
      <c r="ES43" s="162"/>
      <c r="ET43" s="162"/>
      <c r="EU43" s="162"/>
      <c r="EV43" s="162"/>
      <c r="EW43" s="162"/>
      <c r="EX43" s="162"/>
      <c r="EY43" s="162"/>
      <c r="EZ43" s="162"/>
      <c r="FA43" s="162"/>
      <c r="FB43" s="162"/>
      <c r="FC43" s="162"/>
      <c r="FD43" s="162"/>
      <c r="FE43" s="162"/>
      <c r="FF43" s="162"/>
      <c r="FG43" s="162"/>
      <c r="FH43" s="162"/>
      <c r="FI43" s="162"/>
      <c r="FJ43" s="162"/>
      <c r="FK43" s="162"/>
      <c r="FL43" s="162"/>
      <c r="FM43" s="162"/>
      <c r="FN43" s="162"/>
      <c r="FO43" s="162"/>
      <c r="FP43" s="162"/>
      <c r="FQ43" s="162"/>
      <c r="FR43" s="162"/>
      <c r="FS43" s="162"/>
      <c r="FT43" s="162"/>
      <c r="FU43" s="162"/>
      <c r="FV43" s="162"/>
      <c r="FW43" s="162"/>
      <c r="FX43" s="162"/>
      <c r="FY43" s="162"/>
      <c r="FZ43" s="162"/>
      <c r="GA43" s="162"/>
      <c r="GB43" s="162"/>
      <c r="GC43" s="162"/>
      <c r="GD43" s="162"/>
      <c r="GE43" s="162"/>
      <c r="GF43" s="162"/>
      <c r="GG43" s="162"/>
      <c r="GH43" s="162"/>
      <c r="GI43" s="162"/>
      <c r="GJ43" s="162"/>
      <c r="GK43" s="162"/>
      <c r="GL43" s="162"/>
      <c r="GM43" s="162"/>
      <c r="GN43" s="162"/>
      <c r="GO43" s="162"/>
      <c r="GP43" s="162"/>
      <c r="GQ43" s="162"/>
      <c r="GR43" s="162"/>
      <c r="GS43" s="162"/>
      <c r="GT43" s="162"/>
      <c r="GU43" s="162"/>
      <c r="GV43" s="162"/>
      <c r="GW43" s="162"/>
      <c r="GX43" s="162"/>
      <c r="GY43" s="162"/>
      <c r="GZ43" s="162"/>
      <c r="HA43" s="162"/>
      <c r="HB43" s="162"/>
      <c r="HC43" s="162"/>
      <c r="HD43" s="162"/>
      <c r="HE43" s="162"/>
      <c r="HF43" s="162"/>
      <c r="HG43" s="162"/>
      <c r="HH43" s="162"/>
      <c r="HI43" s="162"/>
      <c r="HJ43" s="162"/>
      <c r="HK43" s="162"/>
      <c r="HL43" s="162"/>
      <c r="HM43" s="162"/>
      <c r="HN43" s="162"/>
      <c r="HO43" s="162"/>
      <c r="HP43" s="162"/>
      <c r="HQ43" s="162"/>
      <c r="HR43" s="162"/>
      <c r="HS43" s="162"/>
      <c r="HT43" s="162"/>
      <c r="HU43" s="162"/>
      <c r="HV43" s="162"/>
      <c r="HW43" s="162"/>
      <c r="HX43" s="162"/>
      <c r="HY43" s="162"/>
      <c r="HZ43" s="162"/>
      <c r="IA43" s="162"/>
      <c r="IB43" s="162"/>
      <c r="IC43" s="162"/>
      <c r="ID43" s="162"/>
      <c r="IE43" s="162"/>
      <c r="IF43" s="162"/>
      <c r="IG43" s="162"/>
      <c r="IH43" s="162"/>
      <c r="II43" s="162"/>
      <c r="IJ43" s="162"/>
      <c r="IK43" s="162"/>
      <c r="IL43" s="162"/>
    </row>
    <row r="44" spans="1:246" s="156" customFormat="1" ht="18" customHeight="1">
      <c r="A44" s="157"/>
      <c r="B44" s="158"/>
      <c r="C44" s="157"/>
      <c r="D44" s="143"/>
      <c r="E44" s="162"/>
      <c r="F44" s="162"/>
      <c r="G44" s="162"/>
      <c r="H44" s="162"/>
      <c r="I44" s="162"/>
      <c r="J44" s="162"/>
      <c r="K44" s="162"/>
      <c r="L44" s="162"/>
      <c r="M44" s="162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  <c r="AF44" s="162"/>
      <c r="AG44" s="162"/>
      <c r="AH44" s="162"/>
      <c r="AI44" s="162"/>
      <c r="AJ44" s="162"/>
      <c r="AK44" s="162"/>
      <c r="AL44" s="162"/>
      <c r="AM44" s="162"/>
      <c r="AN44" s="162"/>
      <c r="AO44" s="162"/>
      <c r="AP44" s="162"/>
      <c r="AQ44" s="162"/>
      <c r="AR44" s="162"/>
      <c r="AS44" s="162"/>
      <c r="AT44" s="162"/>
      <c r="AU44" s="162"/>
      <c r="AV44" s="162"/>
      <c r="AW44" s="162"/>
      <c r="AX44" s="162"/>
      <c r="AY44" s="162"/>
      <c r="AZ44" s="162"/>
      <c r="BA44" s="162"/>
      <c r="BB44" s="162"/>
      <c r="BC44" s="162"/>
      <c r="BD44" s="162"/>
      <c r="BE44" s="162"/>
      <c r="BF44" s="162"/>
      <c r="BG44" s="162"/>
      <c r="BH44" s="162"/>
      <c r="BI44" s="162"/>
      <c r="BJ44" s="162"/>
      <c r="BK44" s="162"/>
      <c r="BL44" s="162"/>
      <c r="BM44" s="162"/>
      <c r="BN44" s="162"/>
      <c r="BO44" s="162"/>
      <c r="BP44" s="162"/>
      <c r="BQ44" s="162"/>
      <c r="BR44" s="162"/>
      <c r="BS44" s="162"/>
      <c r="BT44" s="162"/>
      <c r="BU44" s="162"/>
      <c r="BV44" s="162"/>
      <c r="BW44" s="162"/>
      <c r="BX44" s="162"/>
      <c r="BY44" s="162"/>
      <c r="BZ44" s="162"/>
      <c r="CA44" s="162"/>
      <c r="CB44" s="162"/>
      <c r="CC44" s="162"/>
      <c r="CD44" s="162"/>
      <c r="CE44" s="162"/>
      <c r="CF44" s="162"/>
      <c r="CG44" s="162"/>
      <c r="CH44" s="162"/>
      <c r="CI44" s="162"/>
      <c r="CJ44" s="162"/>
      <c r="CK44" s="162"/>
      <c r="CL44" s="162"/>
      <c r="CM44" s="162"/>
      <c r="CN44" s="162"/>
      <c r="CO44" s="162"/>
      <c r="CP44" s="162"/>
      <c r="CQ44" s="162"/>
      <c r="CR44" s="162"/>
      <c r="CS44" s="162"/>
      <c r="CT44" s="162"/>
      <c r="CU44" s="162"/>
      <c r="CV44" s="162"/>
      <c r="CW44" s="162"/>
      <c r="CX44" s="162"/>
      <c r="CY44" s="162"/>
      <c r="CZ44" s="162"/>
      <c r="DA44" s="162"/>
      <c r="DB44" s="162"/>
      <c r="DC44" s="162"/>
      <c r="DD44" s="162"/>
      <c r="DE44" s="162"/>
      <c r="DF44" s="162"/>
      <c r="DG44" s="162"/>
      <c r="DH44" s="162"/>
      <c r="DI44" s="162"/>
      <c r="DJ44" s="162"/>
      <c r="DK44" s="162"/>
      <c r="DL44" s="162"/>
      <c r="DM44" s="162"/>
      <c r="DN44" s="162"/>
      <c r="DO44" s="162"/>
      <c r="DP44" s="162"/>
      <c r="DQ44" s="162"/>
      <c r="DR44" s="162"/>
      <c r="DS44" s="162"/>
      <c r="DT44" s="162"/>
      <c r="DU44" s="162"/>
      <c r="DV44" s="162"/>
      <c r="DW44" s="162"/>
      <c r="DX44" s="162"/>
      <c r="DY44" s="162"/>
      <c r="DZ44" s="162"/>
      <c r="EA44" s="162"/>
      <c r="EB44" s="162"/>
      <c r="EC44" s="162"/>
      <c r="ED44" s="162"/>
      <c r="EE44" s="162"/>
      <c r="EF44" s="162"/>
      <c r="EG44" s="162"/>
      <c r="EH44" s="162"/>
      <c r="EI44" s="162"/>
      <c r="EJ44" s="162"/>
      <c r="EK44" s="162"/>
      <c r="EL44" s="162"/>
      <c r="EM44" s="162"/>
      <c r="EN44" s="162"/>
      <c r="EO44" s="162"/>
      <c r="EP44" s="162"/>
      <c r="EQ44" s="162"/>
      <c r="ER44" s="162"/>
      <c r="ES44" s="162"/>
      <c r="ET44" s="162"/>
      <c r="EU44" s="162"/>
      <c r="EV44" s="162"/>
      <c r="EW44" s="162"/>
      <c r="EX44" s="162"/>
      <c r="EY44" s="162"/>
      <c r="EZ44" s="162"/>
      <c r="FA44" s="162"/>
      <c r="FB44" s="162"/>
      <c r="FC44" s="162"/>
      <c r="FD44" s="162"/>
      <c r="FE44" s="162"/>
      <c r="FF44" s="162"/>
      <c r="FG44" s="162"/>
      <c r="FH44" s="162"/>
      <c r="FI44" s="162"/>
      <c r="FJ44" s="162"/>
      <c r="FK44" s="162"/>
      <c r="FL44" s="162"/>
      <c r="FM44" s="162"/>
      <c r="FN44" s="162"/>
      <c r="FO44" s="162"/>
      <c r="FP44" s="162"/>
      <c r="FQ44" s="162"/>
      <c r="FR44" s="162"/>
      <c r="FS44" s="162"/>
      <c r="FT44" s="162"/>
      <c r="FU44" s="162"/>
      <c r="FV44" s="162"/>
      <c r="FW44" s="162"/>
      <c r="FX44" s="162"/>
      <c r="FY44" s="162"/>
      <c r="FZ44" s="162"/>
      <c r="GA44" s="162"/>
      <c r="GB44" s="162"/>
      <c r="GC44" s="162"/>
      <c r="GD44" s="162"/>
      <c r="GE44" s="162"/>
      <c r="GF44" s="162"/>
      <c r="GG44" s="162"/>
      <c r="GH44" s="162"/>
      <c r="GI44" s="162"/>
      <c r="GJ44" s="162"/>
      <c r="GK44" s="162"/>
      <c r="GL44" s="162"/>
      <c r="GM44" s="162"/>
      <c r="GN44" s="162"/>
      <c r="GO44" s="162"/>
      <c r="GP44" s="162"/>
      <c r="GQ44" s="162"/>
      <c r="GR44" s="162"/>
      <c r="GS44" s="162"/>
      <c r="GT44" s="162"/>
      <c r="GU44" s="162"/>
      <c r="GV44" s="162"/>
      <c r="GW44" s="162"/>
      <c r="GX44" s="162"/>
      <c r="GY44" s="162"/>
      <c r="GZ44" s="162"/>
      <c r="HA44" s="162"/>
      <c r="HB44" s="162"/>
      <c r="HC44" s="162"/>
      <c r="HD44" s="162"/>
      <c r="HE44" s="162"/>
      <c r="HF44" s="162"/>
      <c r="HG44" s="162"/>
      <c r="HH44" s="162"/>
      <c r="HI44" s="162"/>
      <c r="HJ44" s="162"/>
      <c r="HK44" s="162"/>
      <c r="HL44" s="162"/>
      <c r="HM44" s="162"/>
      <c r="HN44" s="162"/>
      <c r="HO44" s="162"/>
      <c r="HP44" s="162"/>
      <c r="HQ44" s="162"/>
      <c r="HR44" s="162"/>
      <c r="HS44" s="162"/>
      <c r="HT44" s="162"/>
      <c r="HU44" s="162"/>
      <c r="HV44" s="162"/>
      <c r="HW44" s="162"/>
      <c r="HX44" s="162"/>
      <c r="HY44" s="162"/>
      <c r="HZ44" s="162"/>
      <c r="IA44" s="162"/>
      <c r="IB44" s="162"/>
      <c r="IC44" s="162"/>
      <c r="ID44" s="162"/>
      <c r="IE44" s="162"/>
      <c r="IF44" s="162"/>
      <c r="IG44" s="162"/>
      <c r="IH44" s="162"/>
      <c r="II44" s="162"/>
      <c r="IJ44" s="162"/>
      <c r="IK44" s="162"/>
      <c r="IL44" s="162"/>
    </row>
    <row r="45" spans="1:246" s="156" customFormat="1" ht="18" customHeight="1">
      <c r="A45" s="157"/>
      <c r="B45" s="158"/>
      <c r="C45" s="157"/>
      <c r="D45" s="143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62"/>
      <c r="P45" s="162"/>
      <c r="Q45" s="162"/>
      <c r="R45" s="162"/>
      <c r="S45" s="162"/>
      <c r="T45" s="162"/>
      <c r="U45" s="162"/>
      <c r="V45" s="162"/>
      <c r="W45" s="162"/>
      <c r="X45" s="162"/>
      <c r="Y45" s="162"/>
      <c r="Z45" s="162"/>
      <c r="AA45" s="162"/>
      <c r="AB45" s="162"/>
      <c r="AC45" s="162"/>
      <c r="AD45" s="162"/>
      <c r="AE45" s="162"/>
      <c r="AF45" s="162"/>
      <c r="AG45" s="162"/>
      <c r="AH45" s="162"/>
      <c r="AI45" s="162"/>
      <c r="AJ45" s="162"/>
      <c r="AK45" s="162"/>
      <c r="AL45" s="162"/>
      <c r="AM45" s="162"/>
      <c r="AN45" s="162"/>
      <c r="AO45" s="162"/>
      <c r="AP45" s="162"/>
      <c r="AQ45" s="162"/>
      <c r="AR45" s="162"/>
      <c r="AS45" s="162"/>
      <c r="AT45" s="162"/>
      <c r="AU45" s="162"/>
      <c r="AV45" s="162"/>
      <c r="AW45" s="162"/>
      <c r="AX45" s="162"/>
      <c r="AY45" s="162"/>
      <c r="AZ45" s="162"/>
      <c r="BA45" s="162"/>
      <c r="BB45" s="162"/>
      <c r="BC45" s="162"/>
      <c r="BD45" s="162"/>
      <c r="BE45" s="162"/>
      <c r="BF45" s="162"/>
      <c r="BG45" s="162"/>
      <c r="BH45" s="162"/>
      <c r="BI45" s="162"/>
      <c r="BJ45" s="162"/>
      <c r="BK45" s="162"/>
      <c r="BL45" s="162"/>
      <c r="BM45" s="162"/>
      <c r="BN45" s="162"/>
      <c r="BO45" s="162"/>
      <c r="BP45" s="162"/>
      <c r="BQ45" s="162"/>
      <c r="BR45" s="162"/>
      <c r="BS45" s="162"/>
      <c r="BT45" s="162"/>
      <c r="BU45" s="162"/>
      <c r="BV45" s="162"/>
      <c r="BW45" s="162"/>
      <c r="BX45" s="162"/>
      <c r="BY45" s="162"/>
      <c r="BZ45" s="162"/>
      <c r="CA45" s="162"/>
      <c r="CB45" s="162"/>
      <c r="CC45" s="162"/>
      <c r="CD45" s="162"/>
      <c r="CE45" s="162"/>
      <c r="CF45" s="162"/>
      <c r="CG45" s="162"/>
      <c r="CH45" s="162"/>
      <c r="CI45" s="162"/>
      <c r="CJ45" s="162"/>
      <c r="CK45" s="162"/>
      <c r="CL45" s="162"/>
      <c r="CM45" s="162"/>
      <c r="CN45" s="162"/>
      <c r="CO45" s="162"/>
      <c r="CP45" s="162"/>
      <c r="CQ45" s="162"/>
      <c r="CR45" s="162"/>
      <c r="CS45" s="162"/>
      <c r="CT45" s="162"/>
      <c r="CU45" s="162"/>
      <c r="CV45" s="162"/>
      <c r="CW45" s="162"/>
      <c r="CX45" s="162"/>
      <c r="CY45" s="162"/>
      <c r="CZ45" s="162"/>
      <c r="DA45" s="162"/>
      <c r="DB45" s="162"/>
      <c r="DC45" s="162"/>
      <c r="DD45" s="162"/>
      <c r="DE45" s="162"/>
      <c r="DF45" s="162"/>
      <c r="DG45" s="162"/>
      <c r="DH45" s="162"/>
      <c r="DI45" s="162"/>
      <c r="DJ45" s="162"/>
      <c r="DK45" s="162"/>
      <c r="DL45" s="162"/>
      <c r="DM45" s="162"/>
      <c r="DN45" s="162"/>
      <c r="DO45" s="162"/>
      <c r="DP45" s="162"/>
      <c r="DQ45" s="162"/>
      <c r="DR45" s="162"/>
      <c r="DS45" s="162"/>
      <c r="DT45" s="162"/>
      <c r="DU45" s="162"/>
      <c r="DV45" s="162"/>
      <c r="DW45" s="162"/>
      <c r="DX45" s="162"/>
      <c r="DY45" s="162"/>
      <c r="DZ45" s="162"/>
      <c r="EA45" s="162"/>
      <c r="EB45" s="162"/>
      <c r="EC45" s="162"/>
      <c r="ED45" s="162"/>
      <c r="EE45" s="162"/>
      <c r="EF45" s="162"/>
      <c r="EG45" s="162"/>
      <c r="EH45" s="162"/>
      <c r="EI45" s="162"/>
      <c r="EJ45" s="162"/>
      <c r="EK45" s="162"/>
      <c r="EL45" s="162"/>
      <c r="EM45" s="162"/>
      <c r="EN45" s="162"/>
      <c r="EO45" s="162"/>
      <c r="EP45" s="162"/>
      <c r="EQ45" s="162"/>
      <c r="ER45" s="162"/>
      <c r="ES45" s="162"/>
      <c r="ET45" s="162"/>
      <c r="EU45" s="162"/>
      <c r="EV45" s="162"/>
      <c r="EW45" s="162"/>
      <c r="EX45" s="162"/>
      <c r="EY45" s="162"/>
      <c r="EZ45" s="162"/>
      <c r="FA45" s="162"/>
      <c r="FB45" s="162"/>
      <c r="FC45" s="162"/>
      <c r="FD45" s="162"/>
      <c r="FE45" s="162"/>
      <c r="FF45" s="162"/>
      <c r="FG45" s="162"/>
      <c r="FH45" s="162"/>
      <c r="FI45" s="162"/>
      <c r="FJ45" s="162"/>
      <c r="FK45" s="162"/>
      <c r="FL45" s="162"/>
      <c r="FM45" s="162"/>
      <c r="FN45" s="162"/>
      <c r="FO45" s="162"/>
      <c r="FP45" s="162"/>
      <c r="FQ45" s="162"/>
      <c r="FR45" s="162"/>
      <c r="FS45" s="162"/>
      <c r="FT45" s="162"/>
      <c r="FU45" s="162"/>
      <c r="FV45" s="162"/>
      <c r="FW45" s="162"/>
      <c r="FX45" s="162"/>
      <c r="FY45" s="162"/>
      <c r="FZ45" s="162"/>
      <c r="GA45" s="162"/>
      <c r="GB45" s="162"/>
      <c r="GC45" s="162"/>
      <c r="GD45" s="162"/>
      <c r="GE45" s="162"/>
      <c r="GF45" s="162"/>
      <c r="GG45" s="162"/>
      <c r="GH45" s="162"/>
      <c r="GI45" s="162"/>
      <c r="GJ45" s="162"/>
      <c r="GK45" s="162"/>
      <c r="GL45" s="162"/>
      <c r="GM45" s="162"/>
      <c r="GN45" s="162"/>
      <c r="GO45" s="162"/>
      <c r="GP45" s="162"/>
      <c r="GQ45" s="162"/>
      <c r="GR45" s="162"/>
      <c r="GS45" s="162"/>
      <c r="GT45" s="162"/>
      <c r="GU45" s="162"/>
      <c r="GV45" s="162"/>
      <c r="GW45" s="162"/>
      <c r="GX45" s="162"/>
      <c r="GY45" s="162"/>
      <c r="GZ45" s="162"/>
      <c r="HA45" s="162"/>
      <c r="HB45" s="162"/>
      <c r="HC45" s="162"/>
      <c r="HD45" s="162"/>
      <c r="HE45" s="162"/>
      <c r="HF45" s="162"/>
      <c r="HG45" s="162"/>
      <c r="HH45" s="162"/>
      <c r="HI45" s="162"/>
      <c r="HJ45" s="162"/>
      <c r="HK45" s="162"/>
      <c r="HL45" s="162"/>
      <c r="HM45" s="162"/>
      <c r="HN45" s="162"/>
      <c r="HO45" s="162"/>
      <c r="HP45" s="162"/>
      <c r="HQ45" s="162"/>
      <c r="HR45" s="162"/>
      <c r="HS45" s="162"/>
      <c r="HT45" s="162"/>
      <c r="HU45" s="162"/>
      <c r="HV45" s="162"/>
      <c r="HW45" s="162"/>
      <c r="HX45" s="162"/>
      <c r="HY45" s="162"/>
      <c r="HZ45" s="162"/>
      <c r="IA45" s="162"/>
      <c r="IB45" s="162"/>
      <c r="IC45" s="162"/>
      <c r="ID45" s="162"/>
      <c r="IE45" s="162"/>
      <c r="IF45" s="162"/>
      <c r="IG45" s="162"/>
      <c r="IH45" s="162"/>
      <c r="II45" s="162"/>
      <c r="IJ45" s="162"/>
      <c r="IK45" s="162"/>
      <c r="IL45" s="162"/>
    </row>
  </sheetData>
  <mergeCells count="2">
    <mergeCell ref="A1:D1"/>
    <mergeCell ref="A2:D2"/>
  </mergeCells>
  <phoneticPr fontId="23" type="noConversion"/>
  <conditionalFormatting sqref="B8:B13">
    <cfRule type="cellIs" dxfId="0" priority="1" stopIfTrue="1" operator="equal">
      <formula>0</formula>
    </cfRule>
  </conditionalFormatting>
  <printOptions horizontalCentered="1"/>
  <pageMargins left="0.47222222222222221" right="0.39305555555555555" top="0.35416666666666669" bottom="0.19652777777777777" header="0.39305555555555555" footer="0.15694444444444444"/>
  <pageSetup paperSize="9" scale="86" fitToHeight="0" orientation="portrait" verticalDpi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86"/>
  <sheetViews>
    <sheetView tabSelected="1" topLeftCell="B57" zoomScaleSheetLayoutView="100" workbookViewId="0">
      <selection activeCell="B69" sqref="B69"/>
    </sheetView>
  </sheetViews>
  <sheetFormatPr defaultColWidth="26.625" defaultRowHeight="14.25"/>
  <cols>
    <col min="1" max="1" width="15.625" style="144" customWidth="1"/>
    <col min="2" max="2" width="50.625" style="143" customWidth="1"/>
    <col min="3" max="3" width="20.625" style="145" customWidth="1"/>
    <col min="4" max="16384" width="26.625" style="143"/>
  </cols>
  <sheetData>
    <row r="1" spans="1:3" ht="47.1" customHeight="1">
      <c r="A1" s="265" t="s">
        <v>503</v>
      </c>
      <c r="B1" s="265"/>
      <c r="C1" s="265"/>
    </row>
    <row r="2" spans="1:3" ht="24" customHeight="1">
      <c r="C2" s="68" t="s">
        <v>25</v>
      </c>
    </row>
    <row r="3" spans="1:3" ht="24" customHeight="1">
      <c r="A3" s="134" t="s">
        <v>80</v>
      </c>
      <c r="B3" s="134" t="s">
        <v>81</v>
      </c>
      <c r="C3" s="146" t="s">
        <v>82</v>
      </c>
    </row>
    <row r="4" spans="1:3" ht="24" customHeight="1">
      <c r="A4" s="147">
        <v>110</v>
      </c>
      <c r="B4" s="147" t="s">
        <v>504</v>
      </c>
      <c r="C4" s="148">
        <f>C5+C12+C24</f>
        <v>364812.97</v>
      </c>
    </row>
    <row r="5" spans="1:3" ht="24" customHeight="1">
      <c r="A5" s="147">
        <v>11001</v>
      </c>
      <c r="B5" s="147" t="s">
        <v>505</v>
      </c>
      <c r="C5" s="148">
        <f>SUM(C6:C11)</f>
        <v>15766</v>
      </c>
    </row>
    <row r="6" spans="1:3" ht="24" customHeight="1">
      <c r="A6" s="149">
        <v>1100102</v>
      </c>
      <c r="B6" s="150" t="s">
        <v>506</v>
      </c>
      <c r="C6" s="151">
        <v>702</v>
      </c>
    </row>
    <row r="7" spans="1:3" ht="24" customHeight="1">
      <c r="A7" s="149">
        <v>1100103</v>
      </c>
      <c r="B7" s="150" t="s">
        <v>507</v>
      </c>
      <c r="C7" s="151">
        <v>1766</v>
      </c>
    </row>
    <row r="8" spans="1:3" ht="24" customHeight="1">
      <c r="A8" s="149">
        <v>1100104</v>
      </c>
      <c r="B8" s="150" t="s">
        <v>508</v>
      </c>
      <c r="C8" s="151">
        <v>5025</v>
      </c>
    </row>
    <row r="9" spans="1:3" ht="24" customHeight="1">
      <c r="A9" s="149">
        <v>1100105</v>
      </c>
      <c r="B9" s="150" t="s">
        <v>509</v>
      </c>
      <c r="C9" s="151">
        <v>6</v>
      </c>
    </row>
    <row r="10" spans="1:3" ht="24" customHeight="1">
      <c r="A10" s="149">
        <v>1100106</v>
      </c>
      <c r="B10" s="150" t="s">
        <v>510</v>
      </c>
      <c r="C10" s="151">
        <v>5489</v>
      </c>
    </row>
    <row r="11" spans="1:3" ht="24" customHeight="1">
      <c r="A11" s="149">
        <v>1100199</v>
      </c>
      <c r="B11" s="150" t="s">
        <v>511</v>
      </c>
      <c r="C11" s="151">
        <v>2778</v>
      </c>
    </row>
    <row r="12" spans="1:3" ht="24" customHeight="1">
      <c r="A12" s="147">
        <v>11002</v>
      </c>
      <c r="B12" s="152" t="s">
        <v>512</v>
      </c>
      <c r="C12" s="148">
        <f>SUM(C13:C23)</f>
        <v>321047</v>
      </c>
    </row>
    <row r="13" spans="1:3" ht="24" customHeight="1">
      <c r="A13" s="149">
        <v>1100202</v>
      </c>
      <c r="B13" s="153" t="s">
        <v>513</v>
      </c>
      <c r="C13" s="151">
        <v>89581</v>
      </c>
    </row>
    <row r="14" spans="1:3" ht="24" customHeight="1">
      <c r="A14" s="149">
        <v>1100207</v>
      </c>
      <c r="B14" s="153" t="s">
        <v>514</v>
      </c>
      <c r="C14" s="44">
        <v>21746</v>
      </c>
    </row>
    <row r="15" spans="1:3" ht="24" customHeight="1">
      <c r="A15" s="149">
        <v>1100208</v>
      </c>
      <c r="B15" s="153" t="s">
        <v>515</v>
      </c>
      <c r="C15" s="44">
        <v>4801</v>
      </c>
    </row>
    <row r="16" spans="1:3" ht="24" customHeight="1">
      <c r="A16" s="149">
        <v>1100212</v>
      </c>
      <c r="B16" s="153" t="s">
        <v>516</v>
      </c>
      <c r="C16" s="44">
        <v>1280</v>
      </c>
    </row>
    <row r="17" spans="1:3" ht="24" customHeight="1">
      <c r="A17" s="149">
        <v>1100214</v>
      </c>
      <c r="B17" s="153" t="s">
        <v>517</v>
      </c>
      <c r="C17" s="44">
        <v>272</v>
      </c>
    </row>
    <row r="18" spans="1:3" ht="24" customHeight="1">
      <c r="A18" s="149">
        <v>1100225</v>
      </c>
      <c r="B18" s="153" t="s">
        <v>518</v>
      </c>
      <c r="C18" s="44">
        <v>4387</v>
      </c>
    </row>
    <row r="19" spans="1:3" ht="24" customHeight="1">
      <c r="A19" s="149">
        <v>1100227</v>
      </c>
      <c r="B19" s="153" t="s">
        <v>519</v>
      </c>
      <c r="C19" s="44">
        <v>24397</v>
      </c>
    </row>
    <row r="20" spans="1:3" ht="24" customHeight="1">
      <c r="A20" s="149">
        <v>1100228</v>
      </c>
      <c r="B20" s="153" t="s">
        <v>520</v>
      </c>
      <c r="C20" s="44">
        <v>2609</v>
      </c>
    </row>
    <row r="21" spans="1:3" ht="24" customHeight="1">
      <c r="A21" s="149">
        <v>1100231</v>
      </c>
      <c r="B21" s="312" t="s">
        <v>930</v>
      </c>
      <c r="C21" s="44">
        <v>7000</v>
      </c>
    </row>
    <row r="22" spans="1:3" ht="24" customHeight="1">
      <c r="A22" s="149">
        <v>1100241</v>
      </c>
      <c r="B22" s="153" t="s">
        <v>521</v>
      </c>
      <c r="C22" s="44">
        <v>127177</v>
      </c>
    </row>
    <row r="23" spans="1:3" ht="24" customHeight="1">
      <c r="A23" s="149">
        <v>1100299</v>
      </c>
      <c r="B23" s="153" t="s">
        <v>522</v>
      </c>
      <c r="C23" s="44">
        <v>37797</v>
      </c>
    </row>
    <row r="24" spans="1:3" ht="24" customHeight="1">
      <c r="A24" s="147">
        <v>11003</v>
      </c>
      <c r="B24" s="152" t="s">
        <v>523</v>
      </c>
      <c r="C24" s="148">
        <f>SUM(C25:C86)</f>
        <v>27999.97</v>
      </c>
    </row>
    <row r="25" spans="1:3" ht="24" customHeight="1">
      <c r="A25" s="154">
        <v>20103</v>
      </c>
      <c r="B25" s="154" t="s">
        <v>524</v>
      </c>
      <c r="C25" s="44">
        <v>45</v>
      </c>
    </row>
    <row r="26" spans="1:3" ht="24" customHeight="1">
      <c r="A26" s="154">
        <v>20104</v>
      </c>
      <c r="B26" s="154" t="s">
        <v>525</v>
      </c>
      <c r="C26" s="44">
        <v>500</v>
      </c>
    </row>
    <row r="27" spans="1:3" ht="24" customHeight="1">
      <c r="A27" s="154">
        <v>20105</v>
      </c>
      <c r="B27" s="154" t="s">
        <v>526</v>
      </c>
      <c r="C27" s="44">
        <v>10</v>
      </c>
    </row>
    <row r="28" spans="1:3" ht="24" customHeight="1">
      <c r="A28" s="154">
        <v>20106</v>
      </c>
      <c r="B28" s="154" t="s">
        <v>527</v>
      </c>
      <c r="C28" s="44">
        <v>70</v>
      </c>
    </row>
    <row r="29" spans="1:3" ht="24" customHeight="1">
      <c r="A29" s="154">
        <v>20108</v>
      </c>
      <c r="B29" s="154" t="s">
        <v>528</v>
      </c>
      <c r="C29" s="44">
        <v>20</v>
      </c>
    </row>
    <row r="30" spans="1:3" ht="24" customHeight="1">
      <c r="A30" s="154">
        <v>20123</v>
      </c>
      <c r="B30" s="154" t="s">
        <v>529</v>
      </c>
      <c r="C30" s="44">
        <v>5</v>
      </c>
    </row>
    <row r="31" spans="1:3" ht="24" customHeight="1">
      <c r="A31" s="154">
        <v>20125</v>
      </c>
      <c r="B31" s="154" t="s">
        <v>530</v>
      </c>
      <c r="C31" s="44">
        <v>30</v>
      </c>
    </row>
    <row r="32" spans="1:3" ht="24" customHeight="1">
      <c r="A32" s="154">
        <v>20129</v>
      </c>
      <c r="B32" s="154" t="s">
        <v>531</v>
      </c>
      <c r="C32" s="44">
        <v>8.7799999999999994</v>
      </c>
    </row>
    <row r="33" spans="1:3" ht="24" customHeight="1">
      <c r="A33" s="154">
        <v>20132</v>
      </c>
      <c r="B33" s="154" t="s">
        <v>532</v>
      </c>
      <c r="C33" s="44">
        <v>15</v>
      </c>
    </row>
    <row r="34" spans="1:3" ht="24" customHeight="1">
      <c r="A34" s="154">
        <v>20134</v>
      </c>
      <c r="B34" s="154" t="s">
        <v>533</v>
      </c>
      <c r="C34" s="44">
        <v>17.600000000000001</v>
      </c>
    </row>
    <row r="35" spans="1:3" ht="24" customHeight="1">
      <c r="A35" s="154">
        <v>20136</v>
      </c>
      <c r="B35" s="154" t="s">
        <v>140</v>
      </c>
      <c r="C35" s="44">
        <v>12</v>
      </c>
    </row>
    <row r="36" spans="1:3" ht="24" customHeight="1">
      <c r="A36" s="154">
        <v>20138</v>
      </c>
      <c r="B36" s="154" t="s">
        <v>534</v>
      </c>
      <c r="C36" s="44">
        <v>30</v>
      </c>
    </row>
    <row r="37" spans="1:3" ht="24" customHeight="1">
      <c r="A37" s="154">
        <v>20140</v>
      </c>
      <c r="B37" s="154" t="s">
        <v>535</v>
      </c>
      <c r="C37" s="44">
        <v>100</v>
      </c>
    </row>
    <row r="38" spans="1:3" ht="24" customHeight="1">
      <c r="A38" s="154">
        <v>20402</v>
      </c>
      <c r="B38" s="154" t="s">
        <v>536</v>
      </c>
      <c r="C38" s="44">
        <v>50</v>
      </c>
    </row>
    <row r="39" spans="1:3" ht="24" customHeight="1">
      <c r="A39" s="154">
        <v>20406</v>
      </c>
      <c r="B39" s="154" t="s">
        <v>537</v>
      </c>
      <c r="C39" s="44">
        <v>10</v>
      </c>
    </row>
    <row r="40" spans="1:3" ht="24" customHeight="1">
      <c r="A40" s="154">
        <v>20502</v>
      </c>
      <c r="B40" s="154" t="s">
        <v>538</v>
      </c>
      <c r="C40" s="44">
        <v>400</v>
      </c>
    </row>
    <row r="41" spans="1:3" ht="24" customHeight="1">
      <c r="A41" s="154">
        <v>20503</v>
      </c>
      <c r="B41" s="154" t="s">
        <v>539</v>
      </c>
      <c r="C41" s="44">
        <v>30</v>
      </c>
    </row>
    <row r="42" spans="1:3" ht="24" customHeight="1">
      <c r="A42" s="154">
        <v>20604</v>
      </c>
      <c r="B42" s="154" t="s">
        <v>540</v>
      </c>
      <c r="C42" s="44">
        <v>100</v>
      </c>
    </row>
    <row r="43" spans="1:3" ht="24" customHeight="1">
      <c r="A43" s="154">
        <v>20605</v>
      </c>
      <c r="B43" s="154" t="s">
        <v>541</v>
      </c>
      <c r="C43" s="44">
        <v>20</v>
      </c>
    </row>
    <row r="44" spans="1:3" ht="24" customHeight="1">
      <c r="A44" s="154">
        <v>20607</v>
      </c>
      <c r="B44" s="154" t="s">
        <v>542</v>
      </c>
      <c r="C44" s="44">
        <v>0.1</v>
      </c>
    </row>
    <row r="45" spans="1:3" ht="24" customHeight="1">
      <c r="A45" s="154">
        <v>20699</v>
      </c>
      <c r="B45" s="154" t="s">
        <v>191</v>
      </c>
      <c r="C45" s="44">
        <v>100</v>
      </c>
    </row>
    <row r="46" spans="1:3" ht="24" customHeight="1">
      <c r="A46" s="154">
        <v>20701</v>
      </c>
      <c r="B46" s="154" t="s">
        <v>543</v>
      </c>
      <c r="C46" s="44">
        <v>100</v>
      </c>
    </row>
    <row r="47" spans="1:3" ht="24" customHeight="1">
      <c r="A47" s="154">
        <v>20702</v>
      </c>
      <c r="B47" s="154" t="s">
        <v>544</v>
      </c>
      <c r="C47" s="44">
        <v>200</v>
      </c>
    </row>
    <row r="48" spans="1:3" ht="24" customHeight="1">
      <c r="A48" s="154">
        <v>20706</v>
      </c>
      <c r="B48" s="154" t="s">
        <v>545</v>
      </c>
      <c r="C48" s="44">
        <v>6</v>
      </c>
    </row>
    <row r="49" spans="1:3" ht="24" customHeight="1">
      <c r="A49" s="154">
        <v>20708</v>
      </c>
      <c r="B49" s="154" t="s">
        <v>546</v>
      </c>
      <c r="C49" s="44">
        <v>55.1</v>
      </c>
    </row>
    <row r="50" spans="1:3" ht="24" customHeight="1">
      <c r="A50" s="154">
        <v>20807</v>
      </c>
      <c r="B50" s="154" t="s">
        <v>547</v>
      </c>
      <c r="C50" s="44">
        <v>5</v>
      </c>
    </row>
    <row r="51" spans="1:3" ht="24" customHeight="1">
      <c r="A51" s="154">
        <v>20808</v>
      </c>
      <c r="B51" s="154" t="s">
        <v>548</v>
      </c>
      <c r="C51" s="44">
        <v>30</v>
      </c>
    </row>
    <row r="52" spans="1:3" ht="24" customHeight="1">
      <c r="A52" s="154">
        <v>20810</v>
      </c>
      <c r="B52" s="154" t="s">
        <v>549</v>
      </c>
      <c r="C52" s="44">
        <v>7.69</v>
      </c>
    </row>
    <row r="53" spans="1:3" ht="24" customHeight="1">
      <c r="A53" s="154">
        <v>20811</v>
      </c>
      <c r="B53" s="154" t="s">
        <v>550</v>
      </c>
      <c r="C53" s="44">
        <v>260</v>
      </c>
    </row>
    <row r="54" spans="1:3" ht="24" customHeight="1">
      <c r="A54" s="154">
        <v>20816</v>
      </c>
      <c r="B54" s="154" t="s">
        <v>551</v>
      </c>
      <c r="C54" s="44">
        <v>15</v>
      </c>
    </row>
    <row r="55" spans="1:3" ht="24" customHeight="1">
      <c r="A55" s="154">
        <v>20828</v>
      </c>
      <c r="B55" s="154" t="s">
        <v>552</v>
      </c>
      <c r="C55" s="44">
        <v>75</v>
      </c>
    </row>
    <row r="56" spans="1:3" ht="24" customHeight="1">
      <c r="A56" s="154">
        <v>20899</v>
      </c>
      <c r="B56" s="154" t="s">
        <v>263</v>
      </c>
      <c r="C56" s="44">
        <v>985.2</v>
      </c>
    </row>
    <row r="57" spans="1:3" ht="24" customHeight="1">
      <c r="A57" s="154">
        <v>21004</v>
      </c>
      <c r="B57" s="154" t="s">
        <v>553</v>
      </c>
      <c r="C57" s="44">
        <v>489.5</v>
      </c>
    </row>
    <row r="58" spans="1:3" ht="24" customHeight="1">
      <c r="A58" s="154">
        <v>21007</v>
      </c>
      <c r="B58" s="154" t="s">
        <v>554</v>
      </c>
      <c r="C58" s="44">
        <v>70</v>
      </c>
    </row>
    <row r="59" spans="1:3" ht="24" customHeight="1">
      <c r="A59" s="154">
        <v>21013</v>
      </c>
      <c r="B59" s="154" t="s">
        <v>555</v>
      </c>
      <c r="C59" s="44">
        <v>8</v>
      </c>
    </row>
    <row r="60" spans="1:3" ht="24" customHeight="1">
      <c r="A60" s="154">
        <v>21017</v>
      </c>
      <c r="B60" s="154" t="s">
        <v>556</v>
      </c>
      <c r="C60" s="44">
        <v>65</v>
      </c>
    </row>
    <row r="61" spans="1:3" ht="24" customHeight="1">
      <c r="A61" s="154">
        <v>21099</v>
      </c>
      <c r="B61" s="154" t="s">
        <v>297</v>
      </c>
      <c r="C61" s="44">
        <v>5</v>
      </c>
    </row>
    <row r="62" spans="1:3" ht="24" customHeight="1">
      <c r="A62" s="154">
        <v>21103</v>
      </c>
      <c r="B62" s="154" t="s">
        <v>557</v>
      </c>
      <c r="C62" s="44">
        <v>3800</v>
      </c>
    </row>
    <row r="63" spans="1:3" ht="24" customHeight="1">
      <c r="A63" s="154">
        <v>21104</v>
      </c>
      <c r="B63" s="154" t="s">
        <v>558</v>
      </c>
      <c r="C63" s="44">
        <v>480</v>
      </c>
    </row>
    <row r="64" spans="1:3" ht="24" customHeight="1">
      <c r="A64" s="154">
        <v>21203</v>
      </c>
      <c r="B64" s="154" t="s">
        <v>559</v>
      </c>
      <c r="C64" s="44">
        <v>70</v>
      </c>
    </row>
    <row r="65" spans="1:3" ht="24" customHeight="1">
      <c r="A65" s="154">
        <v>21299</v>
      </c>
      <c r="B65" s="154" t="s">
        <v>313</v>
      </c>
      <c r="C65" s="44">
        <v>1100</v>
      </c>
    </row>
    <row r="66" spans="1:3" ht="24" customHeight="1">
      <c r="A66" s="154">
        <v>21301</v>
      </c>
      <c r="B66" s="154" t="s">
        <v>560</v>
      </c>
      <c r="C66" s="44">
        <v>3200</v>
      </c>
    </row>
    <row r="67" spans="1:3" ht="24" customHeight="1">
      <c r="A67" s="154">
        <v>21302</v>
      </c>
      <c r="B67" s="154" t="s">
        <v>561</v>
      </c>
      <c r="C67" s="44">
        <v>80</v>
      </c>
    </row>
    <row r="68" spans="1:3" ht="24" customHeight="1">
      <c r="A68" s="154">
        <v>21303</v>
      </c>
      <c r="B68" s="154" t="s">
        <v>562</v>
      </c>
      <c r="C68" s="44">
        <v>1500</v>
      </c>
    </row>
    <row r="69" spans="1:3" ht="24" customHeight="1">
      <c r="A69" s="154">
        <v>21305</v>
      </c>
      <c r="B69" s="154" t="s">
        <v>931</v>
      </c>
      <c r="C69" s="44">
        <v>2000</v>
      </c>
    </row>
    <row r="70" spans="1:3" ht="24" customHeight="1">
      <c r="A70" s="154">
        <v>21307</v>
      </c>
      <c r="B70" s="154" t="s">
        <v>563</v>
      </c>
      <c r="C70" s="44">
        <v>2000</v>
      </c>
    </row>
    <row r="71" spans="1:3" ht="24" customHeight="1">
      <c r="A71" s="154">
        <v>21308</v>
      </c>
      <c r="B71" s="154" t="s">
        <v>564</v>
      </c>
      <c r="C71" s="44">
        <v>320</v>
      </c>
    </row>
    <row r="72" spans="1:3" ht="24" customHeight="1">
      <c r="A72" s="154">
        <v>21399</v>
      </c>
      <c r="B72" s="154" t="s">
        <v>357</v>
      </c>
      <c r="C72" s="44">
        <v>500</v>
      </c>
    </row>
    <row r="73" spans="1:3" ht="24" customHeight="1">
      <c r="A73" s="154">
        <v>21401</v>
      </c>
      <c r="B73" s="154" t="s">
        <v>565</v>
      </c>
      <c r="C73" s="44">
        <v>3300</v>
      </c>
    </row>
    <row r="74" spans="1:3" ht="24" customHeight="1">
      <c r="A74" s="154">
        <v>21502</v>
      </c>
      <c r="B74" s="154" t="s">
        <v>566</v>
      </c>
      <c r="C74" s="44">
        <v>480</v>
      </c>
    </row>
    <row r="75" spans="1:3" ht="24" customHeight="1">
      <c r="A75" s="154">
        <v>21508</v>
      </c>
      <c r="B75" s="154" t="s">
        <v>567</v>
      </c>
      <c r="C75" s="44">
        <v>5</v>
      </c>
    </row>
    <row r="76" spans="1:3" ht="24" customHeight="1">
      <c r="A76" s="154">
        <v>21599</v>
      </c>
      <c r="B76" s="154" t="s">
        <v>568</v>
      </c>
      <c r="C76" s="44">
        <v>1320</v>
      </c>
    </row>
    <row r="77" spans="1:3" ht="24" customHeight="1">
      <c r="A77" s="154">
        <v>21602</v>
      </c>
      <c r="B77" s="154" t="s">
        <v>569</v>
      </c>
      <c r="C77" s="44">
        <v>220</v>
      </c>
    </row>
    <row r="78" spans="1:3" ht="24" customHeight="1">
      <c r="A78" s="154">
        <v>21606</v>
      </c>
      <c r="B78" s="154" t="s">
        <v>570</v>
      </c>
      <c r="C78" s="44">
        <v>5</v>
      </c>
    </row>
    <row r="79" spans="1:3" ht="24" customHeight="1">
      <c r="A79" s="154">
        <v>21699</v>
      </c>
      <c r="B79" s="154" t="s">
        <v>571</v>
      </c>
      <c r="C79" s="44">
        <v>175</v>
      </c>
    </row>
    <row r="80" spans="1:3" ht="24" customHeight="1">
      <c r="A80" s="154">
        <v>21703</v>
      </c>
      <c r="B80" s="154" t="s">
        <v>572</v>
      </c>
      <c r="C80" s="44">
        <v>110</v>
      </c>
    </row>
    <row r="81" spans="1:3" ht="24" customHeight="1">
      <c r="A81" s="154">
        <v>22001</v>
      </c>
      <c r="B81" s="154" t="s">
        <v>573</v>
      </c>
      <c r="C81" s="44">
        <v>180</v>
      </c>
    </row>
    <row r="82" spans="1:3" ht="24" customHeight="1">
      <c r="A82" s="154">
        <v>22101</v>
      </c>
      <c r="B82" s="154" t="s">
        <v>574</v>
      </c>
      <c r="C82" s="44">
        <v>1920</v>
      </c>
    </row>
    <row r="83" spans="1:3" ht="24" customHeight="1">
      <c r="A83" s="154">
        <v>22201</v>
      </c>
      <c r="B83" s="154" t="s">
        <v>575</v>
      </c>
      <c r="C83" s="44">
        <v>1050</v>
      </c>
    </row>
    <row r="84" spans="1:3" ht="24" customHeight="1">
      <c r="A84" s="154">
        <v>22401</v>
      </c>
      <c r="B84" s="154" t="s">
        <v>576</v>
      </c>
      <c r="C84" s="44">
        <v>50</v>
      </c>
    </row>
    <row r="85" spans="1:3" ht="24" customHeight="1">
      <c r="A85" s="154">
        <v>22406</v>
      </c>
      <c r="B85" s="154" t="s">
        <v>577</v>
      </c>
      <c r="C85" s="44">
        <v>80</v>
      </c>
    </row>
    <row r="86" spans="1:3" ht="24" customHeight="1">
      <c r="A86" s="154">
        <v>22407</v>
      </c>
      <c r="B86" s="154" t="s">
        <v>578</v>
      </c>
      <c r="C86" s="44">
        <v>105</v>
      </c>
    </row>
  </sheetData>
  <mergeCells count="1">
    <mergeCell ref="A1:C1"/>
  </mergeCells>
  <phoneticPr fontId="23" type="noConversion"/>
  <printOptions horizontalCentered="1"/>
  <pageMargins left="0.19652777777777777" right="0.19652777777777777" top="0.47222222222222221" bottom="0.47222222222222221" header="0.39305555555555555" footer="0.39305555555555555"/>
  <pageSetup paperSize="9" orientation="portrait" verticalDpi="0"/>
  <ignoredErrors>
    <ignoredError sqref="C12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1:B212"/>
  <sheetViews>
    <sheetView zoomScaleSheetLayoutView="100" workbookViewId="0">
      <selection activeCell="A3" sqref="A1:A1048576"/>
    </sheetView>
  </sheetViews>
  <sheetFormatPr defaultRowHeight="14.25"/>
  <cols>
    <col min="1" max="1" width="53.5" style="62" customWidth="1"/>
    <col min="2" max="2" width="27.75" style="133" customWidth="1"/>
    <col min="3" max="16384" width="9" style="62"/>
  </cols>
  <sheetData>
    <row r="1" spans="1:2" ht="50.1" customHeight="1">
      <c r="A1" s="266" t="s">
        <v>579</v>
      </c>
      <c r="B1" s="267"/>
    </row>
    <row r="2" spans="1:2" ht="24" customHeight="1">
      <c r="A2" s="268" t="s">
        <v>580</v>
      </c>
      <c r="B2" s="268"/>
    </row>
    <row r="3" spans="1:2" ht="24" customHeight="1">
      <c r="A3" s="134" t="s">
        <v>581</v>
      </c>
      <c r="B3" s="135" t="s">
        <v>82</v>
      </c>
    </row>
    <row r="4" spans="1:2" ht="24" customHeight="1">
      <c r="A4" s="136" t="s">
        <v>582</v>
      </c>
      <c r="B4" s="137">
        <f>SUM(B5:B88)</f>
        <v>28000</v>
      </c>
    </row>
    <row r="5" spans="1:2" ht="24" customHeight="1">
      <c r="A5" s="80" t="s">
        <v>583</v>
      </c>
      <c r="B5" s="29">
        <v>45</v>
      </c>
    </row>
    <row r="6" spans="1:2" ht="24" customHeight="1">
      <c r="A6" s="138" t="s">
        <v>584</v>
      </c>
      <c r="B6" s="29">
        <v>5</v>
      </c>
    </row>
    <row r="7" spans="1:2" ht="24" customHeight="1">
      <c r="A7" s="138" t="s">
        <v>585</v>
      </c>
      <c r="B7" s="29">
        <v>5</v>
      </c>
    </row>
    <row r="8" spans="1:2" ht="24" customHeight="1">
      <c r="A8" s="80" t="s">
        <v>586</v>
      </c>
      <c r="B8" s="139">
        <v>10</v>
      </c>
    </row>
    <row r="9" spans="1:2" ht="24" customHeight="1">
      <c r="A9" s="80" t="s">
        <v>587</v>
      </c>
      <c r="B9" s="29">
        <v>45</v>
      </c>
    </row>
    <row r="10" spans="1:2" ht="24" customHeight="1">
      <c r="A10" s="80" t="s">
        <v>588</v>
      </c>
      <c r="B10" s="29">
        <v>25</v>
      </c>
    </row>
    <row r="11" spans="1:2" ht="24" customHeight="1">
      <c r="A11" s="138" t="s">
        <v>589</v>
      </c>
      <c r="B11" s="29">
        <v>80</v>
      </c>
    </row>
    <row r="12" spans="1:2" ht="24" customHeight="1">
      <c r="A12" s="80" t="s">
        <v>590</v>
      </c>
      <c r="B12" s="29">
        <v>10</v>
      </c>
    </row>
    <row r="13" spans="1:2" ht="24" customHeight="1">
      <c r="A13" s="80" t="s">
        <v>591</v>
      </c>
      <c r="B13" s="29">
        <v>10</v>
      </c>
    </row>
    <row r="14" spans="1:2" ht="24" customHeight="1">
      <c r="A14" s="138" t="s">
        <v>590</v>
      </c>
      <c r="B14" s="29">
        <v>15</v>
      </c>
    </row>
    <row r="15" spans="1:2" ht="24" customHeight="1">
      <c r="A15" s="80" t="s">
        <v>592</v>
      </c>
      <c r="B15" s="29">
        <v>100</v>
      </c>
    </row>
    <row r="16" spans="1:2" ht="24" customHeight="1">
      <c r="A16" s="80" t="s">
        <v>593</v>
      </c>
      <c r="B16" s="29">
        <v>5</v>
      </c>
    </row>
    <row r="17" spans="1:2" ht="24" customHeight="1">
      <c r="A17" s="80" t="s">
        <v>594</v>
      </c>
      <c r="B17" s="29">
        <v>15</v>
      </c>
    </row>
    <row r="18" spans="1:2" ht="24" customHeight="1">
      <c r="A18" s="80" t="s">
        <v>595</v>
      </c>
      <c r="B18" s="29">
        <v>15</v>
      </c>
    </row>
    <row r="19" spans="1:2" ht="24" customHeight="1">
      <c r="A19" s="80" t="s">
        <v>596</v>
      </c>
      <c r="B19" s="29">
        <v>200</v>
      </c>
    </row>
    <row r="20" spans="1:2" ht="24" customHeight="1">
      <c r="A20" s="138" t="s">
        <v>597</v>
      </c>
      <c r="B20" s="29">
        <v>120</v>
      </c>
    </row>
    <row r="21" spans="1:2" ht="24" customHeight="1">
      <c r="A21" s="80" t="s">
        <v>598</v>
      </c>
      <c r="B21" s="29">
        <v>140</v>
      </c>
    </row>
    <row r="22" spans="1:2" ht="24" customHeight="1">
      <c r="A22" s="138" t="s">
        <v>599</v>
      </c>
      <c r="B22" s="29">
        <v>100</v>
      </c>
    </row>
    <row r="23" spans="1:2" ht="24" customHeight="1">
      <c r="A23" s="80" t="s">
        <v>600</v>
      </c>
      <c r="B23" s="29">
        <v>200</v>
      </c>
    </row>
    <row r="24" spans="1:2" ht="24" customHeight="1">
      <c r="A24" s="80" t="s">
        <v>601</v>
      </c>
      <c r="B24" s="29">
        <v>6</v>
      </c>
    </row>
    <row r="25" spans="1:2" ht="24" customHeight="1">
      <c r="A25" s="80" t="s">
        <v>602</v>
      </c>
      <c r="B25" s="29">
        <v>8</v>
      </c>
    </row>
    <row r="26" spans="1:2" ht="24" customHeight="1">
      <c r="A26" s="80" t="s">
        <v>603</v>
      </c>
      <c r="B26" s="29">
        <v>45</v>
      </c>
    </row>
    <row r="27" spans="1:2" ht="24" customHeight="1">
      <c r="A27" s="80" t="s">
        <v>604</v>
      </c>
      <c r="B27" s="29">
        <v>5</v>
      </c>
    </row>
    <row r="28" spans="1:2" ht="24" customHeight="1">
      <c r="A28" s="80" t="s">
        <v>605</v>
      </c>
      <c r="B28" s="29">
        <v>30</v>
      </c>
    </row>
    <row r="29" spans="1:2" ht="24" customHeight="1">
      <c r="A29" s="80" t="s">
        <v>606</v>
      </c>
      <c r="B29" s="29">
        <v>6</v>
      </c>
    </row>
    <row r="30" spans="1:2" ht="24" customHeight="1">
      <c r="A30" s="80" t="s">
        <v>607</v>
      </c>
      <c r="B30" s="29">
        <v>220</v>
      </c>
    </row>
    <row r="31" spans="1:2" ht="24" customHeight="1">
      <c r="A31" s="80" t="s">
        <v>608</v>
      </c>
      <c r="B31" s="29">
        <v>30</v>
      </c>
    </row>
    <row r="32" spans="1:2" ht="24" customHeight="1">
      <c r="A32" s="80" t="s">
        <v>609</v>
      </c>
      <c r="B32" s="29">
        <v>15</v>
      </c>
    </row>
    <row r="33" spans="1:2" ht="24" customHeight="1">
      <c r="A33" s="80" t="s">
        <v>610</v>
      </c>
      <c r="B33" s="140">
        <v>50</v>
      </c>
    </row>
    <row r="34" spans="1:2" ht="24" customHeight="1">
      <c r="A34" s="80" t="s">
        <v>611</v>
      </c>
      <c r="B34" s="29">
        <v>30</v>
      </c>
    </row>
    <row r="35" spans="1:2" ht="24" customHeight="1">
      <c r="A35" s="80" t="s">
        <v>612</v>
      </c>
      <c r="B35" s="29">
        <v>600</v>
      </c>
    </row>
    <row r="36" spans="1:2" ht="24" customHeight="1">
      <c r="A36" s="80" t="s">
        <v>613</v>
      </c>
      <c r="B36" s="139">
        <v>200</v>
      </c>
    </row>
    <row r="37" spans="1:2" ht="24" customHeight="1">
      <c r="A37" s="80" t="s">
        <v>614</v>
      </c>
      <c r="B37" s="29">
        <v>120</v>
      </c>
    </row>
    <row r="38" spans="1:2" ht="24" customHeight="1">
      <c r="A38" s="80" t="s">
        <v>615</v>
      </c>
      <c r="B38" s="29">
        <v>100</v>
      </c>
    </row>
    <row r="39" spans="1:2" ht="24" customHeight="1">
      <c r="A39" s="80" t="s">
        <v>616</v>
      </c>
      <c r="B39" s="29">
        <v>10</v>
      </c>
    </row>
    <row r="40" spans="1:2" ht="24" customHeight="1">
      <c r="A40" s="80" t="s">
        <v>617</v>
      </c>
      <c r="B40" s="29">
        <v>50</v>
      </c>
    </row>
    <row r="41" spans="1:2" ht="24" customHeight="1">
      <c r="A41" s="80" t="s">
        <v>618</v>
      </c>
      <c r="B41" s="29">
        <v>10</v>
      </c>
    </row>
    <row r="42" spans="1:2" ht="24" customHeight="1">
      <c r="A42" s="80" t="s">
        <v>619</v>
      </c>
      <c r="B42" s="29">
        <v>8</v>
      </c>
    </row>
    <row r="43" spans="1:2" ht="24" customHeight="1">
      <c r="A43" s="80" t="s">
        <v>620</v>
      </c>
      <c r="B43" s="29">
        <v>80</v>
      </c>
    </row>
    <row r="44" spans="1:2" ht="24" customHeight="1">
      <c r="A44" s="80" t="s">
        <v>621</v>
      </c>
      <c r="B44" s="29">
        <v>460</v>
      </c>
    </row>
    <row r="45" spans="1:2" ht="24" customHeight="1">
      <c r="A45" s="80" t="s">
        <v>622</v>
      </c>
      <c r="B45" s="140">
        <v>3600</v>
      </c>
    </row>
    <row r="46" spans="1:2" ht="24" customHeight="1">
      <c r="A46" s="80" t="s">
        <v>623</v>
      </c>
      <c r="B46" s="29">
        <v>70</v>
      </c>
    </row>
    <row r="47" spans="1:2" ht="24" customHeight="1">
      <c r="A47" s="80" t="s">
        <v>624</v>
      </c>
      <c r="B47" s="29">
        <v>140</v>
      </c>
    </row>
    <row r="48" spans="1:2" ht="24" customHeight="1">
      <c r="A48" s="80" t="s">
        <v>625</v>
      </c>
      <c r="B48" s="29">
        <v>1000</v>
      </c>
    </row>
    <row r="49" spans="1:2" ht="24" customHeight="1">
      <c r="A49" s="80" t="s">
        <v>626</v>
      </c>
      <c r="B49" s="29">
        <v>54</v>
      </c>
    </row>
    <row r="50" spans="1:2" ht="24" customHeight="1">
      <c r="A50" s="80" t="s">
        <v>627</v>
      </c>
      <c r="B50" s="29">
        <v>65</v>
      </c>
    </row>
    <row r="51" spans="1:2" ht="24" customHeight="1">
      <c r="A51" s="80" t="s">
        <v>628</v>
      </c>
      <c r="B51" s="29">
        <v>30</v>
      </c>
    </row>
    <row r="52" spans="1:2" ht="24" customHeight="1">
      <c r="A52" s="80" t="s">
        <v>629</v>
      </c>
      <c r="B52" s="29">
        <v>6</v>
      </c>
    </row>
    <row r="53" spans="1:2">
      <c r="A53" s="80" t="s">
        <v>630</v>
      </c>
      <c r="B53" s="29">
        <v>130</v>
      </c>
    </row>
    <row r="54" spans="1:2" ht="24" customHeight="1">
      <c r="A54" s="80" t="s">
        <v>631</v>
      </c>
      <c r="B54" s="29">
        <v>200</v>
      </c>
    </row>
    <row r="55" spans="1:2" ht="24" customHeight="1">
      <c r="A55" s="80" t="s">
        <v>632</v>
      </c>
      <c r="B55" s="29">
        <v>200</v>
      </c>
    </row>
    <row r="56" spans="1:2" ht="24" customHeight="1">
      <c r="A56" s="80" t="s">
        <v>633</v>
      </c>
      <c r="B56" s="29">
        <v>5</v>
      </c>
    </row>
    <row r="57" spans="1:2" ht="24" customHeight="1">
      <c r="A57" s="80" t="s">
        <v>634</v>
      </c>
      <c r="B57" s="29">
        <v>20</v>
      </c>
    </row>
    <row r="58" spans="1:2" ht="24" customHeight="1">
      <c r="A58" s="80" t="s">
        <v>635</v>
      </c>
      <c r="B58" s="29">
        <v>950</v>
      </c>
    </row>
    <row r="59" spans="1:2" ht="24" customHeight="1">
      <c r="A59" s="80" t="s">
        <v>636</v>
      </c>
      <c r="B59" s="29">
        <v>56</v>
      </c>
    </row>
    <row r="60" spans="1:2" ht="24" customHeight="1">
      <c r="A60" s="80" t="s">
        <v>637</v>
      </c>
      <c r="B60" s="29">
        <v>2400</v>
      </c>
    </row>
    <row r="61" spans="1:2" ht="24" customHeight="1">
      <c r="A61" s="80" t="s">
        <v>638</v>
      </c>
      <c r="B61" s="29">
        <v>30</v>
      </c>
    </row>
    <row r="62" spans="1:2" ht="24" customHeight="1">
      <c r="A62" s="80" t="s">
        <v>639</v>
      </c>
      <c r="B62" s="29">
        <v>220</v>
      </c>
    </row>
    <row r="63" spans="1:2" ht="24" customHeight="1">
      <c r="A63" s="80" t="s">
        <v>640</v>
      </c>
      <c r="B63" s="29">
        <v>100</v>
      </c>
    </row>
    <row r="64" spans="1:2" ht="24" customHeight="1">
      <c r="A64" s="80" t="s">
        <v>641</v>
      </c>
      <c r="B64" s="29">
        <v>100</v>
      </c>
    </row>
    <row r="65" spans="1:2" ht="24" customHeight="1">
      <c r="A65" s="80" t="s">
        <v>642</v>
      </c>
      <c r="B65" s="29">
        <v>50</v>
      </c>
    </row>
    <row r="66" spans="1:2" ht="24" customHeight="1">
      <c r="A66" s="138" t="s">
        <v>643</v>
      </c>
      <c r="B66" s="29">
        <v>1520</v>
      </c>
    </row>
    <row r="67" spans="1:2" ht="24" customHeight="1">
      <c r="A67" s="80" t="s">
        <v>644</v>
      </c>
      <c r="B67" s="29">
        <v>2000</v>
      </c>
    </row>
    <row r="68" spans="1:2" ht="24" customHeight="1">
      <c r="A68" s="80" t="s">
        <v>645</v>
      </c>
      <c r="B68" s="139">
        <v>2000</v>
      </c>
    </row>
    <row r="69" spans="1:2" ht="24" customHeight="1">
      <c r="A69" s="80" t="s">
        <v>646</v>
      </c>
      <c r="B69" s="29">
        <v>180</v>
      </c>
    </row>
    <row r="70" spans="1:2" ht="24" customHeight="1">
      <c r="A70" s="80" t="s">
        <v>647</v>
      </c>
      <c r="B70" s="29">
        <v>260</v>
      </c>
    </row>
    <row r="71" spans="1:2" ht="24" customHeight="1">
      <c r="A71" s="141" t="s">
        <v>648</v>
      </c>
      <c r="B71" s="29">
        <v>486</v>
      </c>
    </row>
    <row r="72" spans="1:2" ht="24" customHeight="1">
      <c r="A72" s="141" t="s">
        <v>649</v>
      </c>
      <c r="B72" s="29">
        <v>360</v>
      </c>
    </row>
    <row r="73" spans="1:2" ht="24" customHeight="1">
      <c r="A73" s="141" t="s">
        <v>650</v>
      </c>
      <c r="B73" s="29">
        <v>3000</v>
      </c>
    </row>
    <row r="74" spans="1:2" ht="24" customHeight="1">
      <c r="A74" s="142" t="s">
        <v>651</v>
      </c>
      <c r="B74" s="29">
        <v>540</v>
      </c>
    </row>
    <row r="75" spans="1:2" ht="24" customHeight="1">
      <c r="A75" s="142" t="s">
        <v>652</v>
      </c>
      <c r="B75" s="29">
        <v>50</v>
      </c>
    </row>
    <row r="76" spans="1:2" ht="24" customHeight="1">
      <c r="A76" s="141" t="s">
        <v>653</v>
      </c>
      <c r="B76" s="29">
        <v>1200</v>
      </c>
    </row>
    <row r="77" spans="1:2" ht="24" customHeight="1">
      <c r="A77" s="141" t="s">
        <v>654</v>
      </c>
      <c r="B77" s="139">
        <v>35</v>
      </c>
    </row>
    <row r="78" spans="1:2" ht="24" customHeight="1">
      <c r="A78" s="141" t="s">
        <v>655</v>
      </c>
      <c r="B78" s="29">
        <v>160</v>
      </c>
    </row>
    <row r="79" spans="1:2" ht="24" customHeight="1">
      <c r="A79" s="142" t="s">
        <v>656</v>
      </c>
      <c r="B79" s="29">
        <v>5</v>
      </c>
    </row>
    <row r="80" spans="1:2" ht="24" customHeight="1">
      <c r="A80" s="141" t="s">
        <v>657</v>
      </c>
      <c r="B80" s="29">
        <v>160</v>
      </c>
    </row>
    <row r="81" spans="1:2" ht="24" customHeight="1">
      <c r="A81" s="80" t="s">
        <v>658</v>
      </c>
      <c r="B81" s="29">
        <v>150</v>
      </c>
    </row>
    <row r="82" spans="1:2" ht="24" customHeight="1">
      <c r="A82" s="80" t="s">
        <v>659</v>
      </c>
      <c r="B82" s="29">
        <v>1800</v>
      </c>
    </row>
    <row r="83" spans="1:2" ht="24" customHeight="1">
      <c r="A83" s="80" t="s">
        <v>660</v>
      </c>
      <c r="B83" s="29">
        <v>40</v>
      </c>
    </row>
    <row r="84" spans="1:2" ht="24" customHeight="1">
      <c r="A84" s="80" t="s">
        <v>661</v>
      </c>
      <c r="B84" s="29">
        <v>1000</v>
      </c>
    </row>
    <row r="85" spans="1:2" ht="24" customHeight="1">
      <c r="A85" s="80" t="s">
        <v>662</v>
      </c>
      <c r="B85" s="29">
        <v>40</v>
      </c>
    </row>
    <row r="86" spans="1:2" ht="24" customHeight="1">
      <c r="A86" s="80" t="s">
        <v>663</v>
      </c>
      <c r="B86" s="140">
        <v>60</v>
      </c>
    </row>
    <row r="87" spans="1:2" ht="24" customHeight="1">
      <c r="A87" s="80" t="s">
        <v>664</v>
      </c>
      <c r="B87" s="29">
        <v>100</v>
      </c>
    </row>
    <row r="88" spans="1:2" ht="24" customHeight="1">
      <c r="A88" s="80" t="s">
        <v>665</v>
      </c>
      <c r="B88" s="29">
        <v>200</v>
      </c>
    </row>
    <row r="89" spans="1:2" ht="24" customHeight="1"/>
    <row r="90" spans="1:2" ht="24" customHeight="1"/>
    <row r="91" spans="1:2" ht="24" customHeight="1"/>
    <row r="92" spans="1:2" ht="24" customHeight="1"/>
    <row r="93" spans="1:2" ht="24" customHeight="1"/>
    <row r="94" spans="1:2" ht="24" customHeight="1"/>
    <row r="95" spans="1:2" ht="24" customHeight="1"/>
    <row r="96" spans="1:2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  <row r="143" ht="24" customHeight="1"/>
    <row r="144" ht="24" customHeight="1"/>
    <row r="145" ht="24" customHeight="1"/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  <row r="153" ht="24" customHeight="1"/>
    <row r="154" ht="24" customHeight="1"/>
    <row r="155" ht="24" customHeight="1"/>
    <row r="156" ht="24" customHeight="1"/>
    <row r="157" ht="24" customHeight="1"/>
    <row r="158" ht="24" customHeight="1"/>
    <row r="159" ht="24" customHeight="1"/>
    <row r="160" ht="24" customHeight="1"/>
    <row r="161" ht="24" customHeight="1"/>
    <row r="162" ht="24" customHeight="1"/>
    <row r="163" ht="24" customHeight="1"/>
    <row r="164" ht="24" customHeight="1"/>
    <row r="165" ht="24" customHeight="1"/>
    <row r="166" ht="24" customHeight="1"/>
    <row r="167" ht="24" customHeight="1"/>
    <row r="168" ht="24" customHeight="1"/>
    <row r="169" ht="24" customHeight="1"/>
    <row r="170" ht="24" customHeight="1"/>
    <row r="171" ht="24" customHeight="1"/>
    <row r="172" ht="24" customHeight="1"/>
    <row r="173" ht="24" customHeight="1"/>
    <row r="174" ht="24" customHeight="1"/>
    <row r="175" ht="24" customHeight="1"/>
    <row r="176" ht="24" customHeight="1"/>
    <row r="177" ht="24" customHeight="1"/>
    <row r="178" ht="24" customHeight="1"/>
    <row r="179" ht="24" customHeight="1"/>
    <row r="180" ht="24" customHeight="1"/>
    <row r="181" ht="24" customHeight="1"/>
    <row r="182" ht="24" customHeight="1"/>
    <row r="183" ht="24" customHeight="1"/>
    <row r="184" ht="24" customHeight="1"/>
    <row r="185" ht="24" customHeight="1"/>
    <row r="186" ht="24" customHeight="1"/>
    <row r="187" ht="24" customHeight="1"/>
    <row r="188" ht="24" customHeight="1"/>
    <row r="189" ht="24" customHeight="1"/>
    <row r="190" ht="24" customHeight="1"/>
    <row r="191" ht="24" customHeight="1"/>
    <row r="192" ht="24" customHeight="1"/>
    <row r="193" ht="24" customHeight="1"/>
    <row r="194" ht="24" customHeight="1"/>
    <row r="195" ht="24" customHeight="1"/>
    <row r="196" ht="24" customHeight="1"/>
    <row r="197" ht="24" customHeight="1"/>
    <row r="198" ht="24" customHeight="1"/>
    <row r="199" ht="24" customHeight="1"/>
    <row r="200" ht="24" customHeight="1"/>
    <row r="201" ht="24" customHeight="1"/>
    <row r="202" ht="24" customHeight="1"/>
    <row r="203" ht="24" customHeight="1"/>
    <row r="204" ht="24" customHeight="1"/>
    <row r="205" ht="24" customHeight="1"/>
    <row r="206" ht="24" customHeight="1"/>
    <row r="207" ht="24" customHeight="1"/>
    <row r="208" ht="24" customHeight="1"/>
    <row r="209" ht="24" customHeight="1"/>
    <row r="210" ht="24" customHeight="1"/>
    <row r="211" ht="24" customHeight="1"/>
    <row r="212" ht="24" customHeight="1"/>
  </sheetData>
  <mergeCells count="2">
    <mergeCell ref="A1:B1"/>
    <mergeCell ref="A2:B2"/>
  </mergeCells>
  <phoneticPr fontId="23" type="noConversion"/>
  <printOptions horizontalCentered="1"/>
  <pageMargins left="0.47222222222222221" right="0.47222222222222221" top="0.47222222222222221" bottom="0.47222222222222221" header="0.39305555555555555" footer="0.43263888888888891"/>
  <pageSetup paperSize="9" orientation="portrait" verticalDpi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G6"/>
  <sheetViews>
    <sheetView zoomScaleSheetLayoutView="100" workbookViewId="0">
      <selection activeCell="D9" sqref="D9"/>
    </sheetView>
  </sheetViews>
  <sheetFormatPr defaultRowHeight="14.25"/>
  <cols>
    <col min="1" max="1" width="18.625" style="127" customWidth="1"/>
    <col min="2" max="2" width="25.625" style="127" customWidth="1"/>
    <col min="3" max="4" width="18.625" style="127" customWidth="1"/>
    <col min="5" max="5" width="25.625" style="127" customWidth="1"/>
    <col min="6" max="6" width="20.625" style="127" customWidth="1"/>
    <col min="7" max="7" width="13.75" style="128" bestFit="1" customWidth="1"/>
    <col min="8" max="16384" width="9" style="25"/>
  </cols>
  <sheetData>
    <row r="1" spans="1:7" ht="36" customHeight="1">
      <c r="A1" s="269" t="s">
        <v>666</v>
      </c>
      <c r="B1" s="269"/>
      <c r="C1" s="269"/>
      <c r="D1" s="269"/>
      <c r="E1" s="269"/>
      <c r="F1" s="269"/>
    </row>
    <row r="2" spans="1:7" ht="23.25" customHeight="1">
      <c r="A2" s="270" t="s">
        <v>25</v>
      </c>
      <c r="B2" s="270"/>
      <c r="C2" s="270"/>
      <c r="D2" s="270"/>
      <c r="E2" s="270"/>
      <c r="F2" s="270"/>
    </row>
    <row r="3" spans="1:7" s="81" customFormat="1" ht="36" customHeight="1">
      <c r="A3" s="271" t="s">
        <v>411</v>
      </c>
      <c r="B3" s="271" t="s">
        <v>667</v>
      </c>
      <c r="C3" s="271" t="s">
        <v>433</v>
      </c>
      <c r="D3" s="271" t="s">
        <v>668</v>
      </c>
      <c r="E3" s="271"/>
      <c r="F3" s="271"/>
      <c r="G3" s="129"/>
    </row>
    <row r="4" spans="1:7" s="81" customFormat="1" ht="36" customHeight="1">
      <c r="A4" s="273"/>
      <c r="B4" s="273"/>
      <c r="C4" s="273"/>
      <c r="D4" s="130" t="s">
        <v>669</v>
      </c>
      <c r="E4" s="130" t="s">
        <v>435</v>
      </c>
      <c r="F4" s="130" t="s">
        <v>670</v>
      </c>
      <c r="G4" s="129"/>
    </row>
    <row r="5" spans="1:7" s="31" customFormat="1" ht="50.1" customHeight="1">
      <c r="A5" s="30">
        <f>SUM(B5:D5)</f>
        <v>817</v>
      </c>
      <c r="B5" s="131">
        <v>0</v>
      </c>
      <c r="C5" s="30">
        <v>89.8</v>
      </c>
      <c r="D5" s="30">
        <f>E5+F5</f>
        <v>727.2</v>
      </c>
      <c r="E5" s="30">
        <v>727.2</v>
      </c>
      <c r="F5" s="131">
        <v>0</v>
      </c>
      <c r="G5" s="132"/>
    </row>
    <row r="6" spans="1:7" ht="36" customHeight="1">
      <c r="A6" s="272" t="s">
        <v>671</v>
      </c>
      <c r="B6" s="272"/>
      <c r="C6" s="272"/>
      <c r="D6" s="272"/>
      <c r="E6" s="272"/>
      <c r="F6" s="272"/>
    </row>
  </sheetData>
  <mergeCells count="7">
    <mergeCell ref="A1:F1"/>
    <mergeCell ref="A2:F2"/>
    <mergeCell ref="D3:F3"/>
    <mergeCell ref="A6:F6"/>
    <mergeCell ref="A3:A4"/>
    <mergeCell ref="B3:B4"/>
    <mergeCell ref="C3:C4"/>
  </mergeCells>
  <phoneticPr fontId="23" type="noConversion"/>
  <printOptions horizontalCentered="1"/>
  <pageMargins left="0.39305555555555555" right="0.39305555555555555" top="0.47222222222222221" bottom="0.47222222222222221" header="0.39305555555555555" footer="0.39305555555555555"/>
  <pageSetup paperSize="9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V57"/>
  <sheetViews>
    <sheetView workbookViewId="0">
      <selection activeCell="B9" sqref="B9"/>
    </sheetView>
  </sheetViews>
  <sheetFormatPr defaultRowHeight="14.25"/>
  <cols>
    <col min="1" max="1" width="40.625" style="101" customWidth="1"/>
    <col min="2" max="2" width="15.625" style="102" customWidth="1"/>
    <col min="3" max="3" width="40.625" style="101" customWidth="1"/>
    <col min="4" max="4" width="15.625" style="102" customWidth="1"/>
    <col min="5" max="221" width="9" style="101"/>
    <col min="222" max="16384" width="9" style="103"/>
  </cols>
  <sheetData>
    <row r="1" spans="1:256" s="95" customFormat="1" ht="36" customHeight="1">
      <c r="A1" s="274" t="s">
        <v>672</v>
      </c>
      <c r="B1" s="275"/>
      <c r="C1" s="274"/>
      <c r="D1" s="275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4"/>
      <c r="BS1" s="104"/>
      <c r="BT1" s="104"/>
      <c r="BU1" s="104"/>
      <c r="BV1" s="104"/>
      <c r="BW1" s="104"/>
      <c r="BX1" s="104"/>
      <c r="BY1" s="104"/>
      <c r="BZ1" s="104"/>
      <c r="CA1" s="104"/>
      <c r="CB1" s="104"/>
      <c r="CC1" s="104"/>
      <c r="CD1" s="104"/>
      <c r="CE1" s="104"/>
      <c r="CF1" s="104"/>
      <c r="CG1" s="104"/>
      <c r="CH1" s="104"/>
      <c r="CI1" s="104"/>
      <c r="CJ1" s="104"/>
      <c r="CK1" s="104"/>
      <c r="CL1" s="104"/>
      <c r="CM1" s="104"/>
      <c r="CN1" s="104"/>
      <c r="CO1" s="104"/>
      <c r="CP1" s="104"/>
      <c r="CQ1" s="104"/>
      <c r="CR1" s="104"/>
      <c r="CS1" s="104"/>
      <c r="CT1" s="104"/>
      <c r="CU1" s="104"/>
      <c r="CV1" s="104"/>
      <c r="CW1" s="104"/>
      <c r="CX1" s="104"/>
      <c r="CY1" s="104"/>
      <c r="CZ1" s="104"/>
      <c r="DA1" s="104"/>
      <c r="DB1" s="104"/>
      <c r="DC1" s="104"/>
      <c r="DD1" s="104"/>
      <c r="DE1" s="104"/>
      <c r="DF1" s="104"/>
      <c r="DG1" s="104"/>
      <c r="DH1" s="104"/>
      <c r="DI1" s="104"/>
      <c r="DJ1" s="104"/>
      <c r="DK1" s="104"/>
      <c r="DL1" s="104"/>
      <c r="DM1" s="104"/>
      <c r="DN1" s="104"/>
      <c r="DO1" s="104"/>
      <c r="DP1" s="104"/>
      <c r="DQ1" s="104"/>
      <c r="DR1" s="104"/>
      <c r="DS1" s="104"/>
      <c r="DT1" s="104"/>
      <c r="DU1" s="104"/>
      <c r="DV1" s="104"/>
      <c r="DW1" s="104"/>
      <c r="DX1" s="104"/>
      <c r="DY1" s="104"/>
      <c r="DZ1" s="104"/>
      <c r="EA1" s="104"/>
      <c r="EB1" s="104"/>
      <c r="EC1" s="104"/>
      <c r="ED1" s="104"/>
      <c r="EE1" s="104"/>
      <c r="EF1" s="104"/>
      <c r="EG1" s="104"/>
      <c r="EH1" s="104"/>
      <c r="EI1" s="104"/>
      <c r="EJ1" s="104"/>
      <c r="EK1" s="104"/>
      <c r="EL1" s="104"/>
      <c r="EM1" s="104"/>
      <c r="EN1" s="104"/>
      <c r="EO1" s="104"/>
      <c r="EP1" s="104"/>
      <c r="EQ1" s="104"/>
      <c r="ER1" s="104"/>
      <c r="ES1" s="104"/>
      <c r="ET1" s="104"/>
      <c r="EU1" s="104"/>
      <c r="EV1" s="104"/>
      <c r="EW1" s="104"/>
      <c r="EX1" s="104"/>
      <c r="EY1" s="104"/>
      <c r="EZ1" s="104"/>
      <c r="FA1" s="104"/>
      <c r="FB1" s="104"/>
      <c r="FC1" s="104"/>
      <c r="FD1" s="104"/>
      <c r="FE1" s="104"/>
      <c r="FF1" s="104"/>
      <c r="FG1" s="104"/>
      <c r="FH1" s="104"/>
      <c r="FI1" s="104"/>
      <c r="FJ1" s="104"/>
      <c r="FK1" s="104"/>
      <c r="FL1" s="104"/>
      <c r="FM1" s="104"/>
      <c r="FN1" s="104"/>
      <c r="FO1" s="104"/>
      <c r="FP1" s="104"/>
      <c r="FQ1" s="104"/>
      <c r="FR1" s="104"/>
      <c r="FS1" s="104"/>
      <c r="FT1" s="104"/>
      <c r="FU1" s="104"/>
      <c r="FV1" s="104"/>
      <c r="FW1" s="104"/>
      <c r="FX1" s="104"/>
      <c r="FY1" s="104"/>
      <c r="FZ1" s="104"/>
      <c r="GA1" s="104"/>
      <c r="GB1" s="104"/>
      <c r="GC1" s="104"/>
      <c r="GD1" s="104"/>
      <c r="GE1" s="104"/>
      <c r="GF1" s="104"/>
      <c r="GG1" s="104"/>
      <c r="GH1" s="104"/>
      <c r="GI1" s="104"/>
      <c r="GJ1" s="104"/>
      <c r="GK1" s="104"/>
      <c r="GL1" s="104"/>
      <c r="GM1" s="104"/>
      <c r="GN1" s="104"/>
      <c r="GO1" s="104"/>
      <c r="GP1" s="104"/>
      <c r="GQ1" s="104"/>
      <c r="GR1" s="104"/>
      <c r="GS1" s="104"/>
      <c r="GT1" s="104"/>
      <c r="GU1" s="104"/>
      <c r="GV1" s="104"/>
      <c r="GW1" s="104"/>
      <c r="GX1" s="104"/>
      <c r="GY1" s="104"/>
      <c r="GZ1" s="104"/>
      <c r="HA1" s="104"/>
      <c r="HB1" s="104"/>
      <c r="HC1" s="104"/>
      <c r="HD1" s="104"/>
      <c r="HE1" s="104"/>
      <c r="HF1" s="104"/>
      <c r="HG1" s="104"/>
      <c r="HH1" s="104"/>
      <c r="HI1" s="104"/>
      <c r="HJ1" s="104"/>
      <c r="HK1" s="104"/>
      <c r="HL1" s="104"/>
      <c r="HM1" s="104"/>
    </row>
    <row r="2" spans="1:256" s="96" customFormat="1" ht="22.15" customHeight="1">
      <c r="A2" s="276" t="s">
        <v>25</v>
      </c>
      <c r="B2" s="277"/>
      <c r="C2" s="276"/>
      <c r="D2" s="277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</row>
    <row r="3" spans="1:256" s="119" customFormat="1" ht="30.95" customHeight="1">
      <c r="A3" s="71" t="s">
        <v>457</v>
      </c>
      <c r="B3" s="122" t="s">
        <v>673</v>
      </c>
      <c r="C3" s="123" t="s">
        <v>457</v>
      </c>
      <c r="D3" s="122" t="s">
        <v>674</v>
      </c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</row>
    <row r="4" spans="1:256" s="98" customFormat="1" ht="30.95" customHeight="1">
      <c r="A4" s="78" t="s">
        <v>675</v>
      </c>
      <c r="B4" s="77">
        <f>B5+B6+B7+B8</f>
        <v>88673</v>
      </c>
      <c r="C4" s="124" t="s">
        <v>676</v>
      </c>
      <c r="D4" s="77">
        <f>D5+D6+D7+D8+D9+D10</f>
        <v>77173</v>
      </c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110"/>
      <c r="AJ4" s="110"/>
      <c r="AK4" s="110"/>
      <c r="AL4" s="110"/>
      <c r="AM4" s="110"/>
      <c r="AN4" s="110"/>
      <c r="AO4" s="110"/>
      <c r="AP4" s="110"/>
      <c r="AQ4" s="110"/>
      <c r="AR4" s="110"/>
      <c r="AS4" s="110"/>
      <c r="AT4" s="110"/>
      <c r="AU4" s="110"/>
      <c r="AV4" s="110"/>
      <c r="AW4" s="110"/>
      <c r="AX4" s="110"/>
      <c r="AY4" s="110"/>
      <c r="AZ4" s="110"/>
      <c r="BA4" s="110"/>
      <c r="BB4" s="110"/>
      <c r="BC4" s="110"/>
      <c r="BD4" s="110"/>
      <c r="BE4" s="110"/>
      <c r="BF4" s="110"/>
      <c r="BG4" s="110"/>
      <c r="BH4" s="110"/>
      <c r="BI4" s="110"/>
      <c r="BJ4" s="110"/>
      <c r="BK4" s="110"/>
      <c r="BL4" s="110"/>
      <c r="BM4" s="110"/>
      <c r="BN4" s="110"/>
      <c r="BO4" s="110"/>
      <c r="BP4" s="110"/>
      <c r="BQ4" s="110"/>
      <c r="BR4" s="110"/>
      <c r="BS4" s="110"/>
      <c r="BT4" s="110"/>
      <c r="BU4" s="110"/>
      <c r="BV4" s="110"/>
      <c r="BW4" s="110"/>
      <c r="BX4" s="110"/>
      <c r="BY4" s="110"/>
      <c r="BZ4" s="110"/>
      <c r="CA4" s="110"/>
      <c r="CB4" s="110"/>
      <c r="CC4" s="110"/>
      <c r="CD4" s="110"/>
      <c r="CE4" s="110"/>
      <c r="CF4" s="110"/>
      <c r="CG4" s="110"/>
      <c r="CH4" s="110"/>
      <c r="CI4" s="110"/>
      <c r="CJ4" s="110"/>
      <c r="CK4" s="110"/>
      <c r="CL4" s="110"/>
      <c r="CM4" s="110"/>
      <c r="CN4" s="110"/>
      <c r="CO4" s="110"/>
      <c r="CP4" s="110"/>
      <c r="CQ4" s="110"/>
      <c r="CR4" s="110"/>
      <c r="CS4" s="110"/>
      <c r="CT4" s="110"/>
      <c r="CU4" s="110"/>
      <c r="CV4" s="110"/>
      <c r="CW4" s="110"/>
      <c r="CX4" s="110"/>
      <c r="CY4" s="110"/>
      <c r="CZ4" s="110"/>
      <c r="DA4" s="110"/>
      <c r="DB4" s="110"/>
      <c r="DC4" s="110"/>
      <c r="DD4" s="110"/>
      <c r="DE4" s="110"/>
      <c r="DF4" s="110"/>
      <c r="DG4" s="110"/>
      <c r="DH4" s="110"/>
      <c r="DI4" s="110"/>
      <c r="DJ4" s="110"/>
      <c r="DK4" s="110"/>
      <c r="DL4" s="110"/>
      <c r="DM4" s="110"/>
      <c r="DN4" s="110"/>
      <c r="DO4" s="110"/>
      <c r="DP4" s="110"/>
      <c r="DQ4" s="110"/>
      <c r="DR4" s="110"/>
      <c r="DS4" s="110"/>
      <c r="DT4" s="110"/>
      <c r="DU4" s="110"/>
      <c r="DV4" s="110"/>
      <c r="DW4" s="110"/>
      <c r="DX4" s="110"/>
      <c r="DY4" s="110"/>
      <c r="DZ4" s="110"/>
      <c r="EA4" s="110"/>
      <c r="EB4" s="110"/>
      <c r="EC4" s="110"/>
      <c r="ED4" s="110"/>
      <c r="EE4" s="110"/>
      <c r="EF4" s="110"/>
      <c r="EG4" s="110"/>
      <c r="EH4" s="110"/>
      <c r="EI4" s="110"/>
      <c r="EJ4" s="110"/>
      <c r="EK4" s="110"/>
      <c r="EL4" s="110"/>
      <c r="EM4" s="110"/>
      <c r="EN4" s="110"/>
      <c r="EO4" s="110"/>
      <c r="EP4" s="110"/>
      <c r="EQ4" s="110"/>
      <c r="ER4" s="110"/>
      <c r="ES4" s="110"/>
      <c r="ET4" s="110"/>
      <c r="EU4" s="110"/>
      <c r="EV4" s="110"/>
      <c r="EW4" s="110"/>
      <c r="EX4" s="110"/>
      <c r="EY4" s="110"/>
      <c r="EZ4" s="110"/>
      <c r="FA4" s="110"/>
      <c r="FB4" s="110"/>
      <c r="FC4" s="110"/>
      <c r="FD4" s="110"/>
      <c r="FE4" s="110"/>
      <c r="FF4" s="110"/>
      <c r="FG4" s="110"/>
      <c r="FH4" s="110"/>
      <c r="FI4" s="110"/>
      <c r="FJ4" s="110"/>
      <c r="FK4" s="110"/>
      <c r="FL4" s="110"/>
      <c r="FM4" s="110"/>
      <c r="FN4" s="110"/>
      <c r="FO4" s="110"/>
      <c r="FP4" s="110"/>
      <c r="FQ4" s="110"/>
      <c r="FR4" s="110"/>
      <c r="FS4" s="110"/>
      <c r="FT4" s="110"/>
      <c r="FU4" s="110"/>
      <c r="FV4" s="110"/>
      <c r="FW4" s="110"/>
      <c r="FX4" s="110"/>
      <c r="FY4" s="110"/>
      <c r="FZ4" s="110"/>
      <c r="GA4" s="110"/>
      <c r="GB4" s="110"/>
      <c r="GC4" s="110"/>
      <c r="GD4" s="110"/>
      <c r="GE4" s="110"/>
      <c r="GF4" s="110"/>
      <c r="GG4" s="110"/>
      <c r="GH4" s="110"/>
      <c r="GI4" s="110"/>
      <c r="GJ4" s="110"/>
      <c r="GK4" s="110"/>
      <c r="GL4" s="110"/>
      <c r="GM4" s="110"/>
      <c r="GN4" s="110"/>
      <c r="GO4" s="110"/>
      <c r="GP4" s="110"/>
      <c r="GQ4" s="110"/>
      <c r="GR4" s="110"/>
      <c r="GS4" s="110"/>
      <c r="GT4" s="110"/>
      <c r="GU4" s="110"/>
      <c r="GV4" s="110"/>
      <c r="GW4" s="110"/>
      <c r="GX4" s="110"/>
      <c r="GY4" s="110"/>
      <c r="GZ4" s="110"/>
      <c r="HA4" s="110"/>
      <c r="HB4" s="110"/>
      <c r="HC4" s="110"/>
      <c r="HD4" s="110"/>
      <c r="HE4" s="110"/>
      <c r="HF4" s="110"/>
      <c r="HG4" s="110"/>
      <c r="HH4" s="110"/>
      <c r="HI4" s="110"/>
      <c r="HJ4" s="110"/>
      <c r="HK4" s="110"/>
      <c r="HL4" s="110"/>
      <c r="HM4" s="110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spans="1:256" s="99" customFormat="1" ht="30.95" customHeight="1">
      <c r="A5" s="80" t="s">
        <v>677</v>
      </c>
      <c r="B5" s="30">
        <v>85573</v>
      </c>
      <c r="C5" s="125" t="s">
        <v>678</v>
      </c>
      <c r="D5" s="30">
        <v>12610</v>
      </c>
      <c r="HN5" s="103"/>
      <c r="HO5" s="103"/>
      <c r="HP5" s="103"/>
    </row>
    <row r="6" spans="1:256" s="99" customFormat="1" ht="30.95" customHeight="1">
      <c r="A6" s="79" t="s">
        <v>679</v>
      </c>
      <c r="B6" s="30">
        <v>1700</v>
      </c>
      <c r="C6" s="125" t="s">
        <v>680</v>
      </c>
      <c r="D6" s="30">
        <v>1700</v>
      </c>
      <c r="HN6" s="103"/>
      <c r="HO6" s="103"/>
      <c r="HP6" s="103"/>
    </row>
    <row r="7" spans="1:256" s="99" customFormat="1" ht="30.95" customHeight="1">
      <c r="A7" s="79" t="s">
        <v>681</v>
      </c>
      <c r="B7" s="30">
        <v>1400</v>
      </c>
      <c r="C7" s="125" t="s">
        <v>682</v>
      </c>
      <c r="D7" s="30">
        <v>1400</v>
      </c>
      <c r="HN7" s="103"/>
      <c r="HO7" s="103"/>
      <c r="HP7" s="103"/>
    </row>
    <row r="8" spans="1:256" s="100" customFormat="1" ht="30.95" customHeight="1">
      <c r="A8" s="79" t="s">
        <v>683</v>
      </c>
      <c r="B8" s="30"/>
      <c r="C8" s="79" t="s">
        <v>684</v>
      </c>
      <c r="D8" s="30">
        <v>49963</v>
      </c>
      <c r="HN8" s="103"/>
      <c r="HO8" s="103"/>
      <c r="HP8" s="103"/>
    </row>
    <row r="9" spans="1:256" s="121" customFormat="1" ht="30.95" customHeight="1">
      <c r="A9" s="78" t="s">
        <v>685</v>
      </c>
      <c r="B9" s="77">
        <f>B10+B11+B12</f>
        <v>5000</v>
      </c>
      <c r="C9" s="79" t="s">
        <v>686</v>
      </c>
      <c r="D9" s="30">
        <v>7900</v>
      </c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10"/>
      <c r="CL9" s="110"/>
      <c r="CM9" s="110"/>
      <c r="CN9" s="110"/>
      <c r="CO9" s="110"/>
      <c r="CP9" s="110"/>
      <c r="CQ9" s="110"/>
      <c r="CR9" s="110"/>
      <c r="CS9" s="110"/>
      <c r="CT9" s="110"/>
      <c r="CU9" s="110"/>
      <c r="CV9" s="110"/>
      <c r="CW9" s="110"/>
      <c r="CX9" s="110"/>
      <c r="CY9" s="110"/>
      <c r="CZ9" s="110"/>
      <c r="DA9" s="110"/>
      <c r="DB9" s="110"/>
      <c r="DC9" s="110"/>
      <c r="DD9" s="110"/>
      <c r="DE9" s="110"/>
      <c r="DF9" s="110"/>
      <c r="DG9" s="110"/>
      <c r="DH9" s="110"/>
      <c r="DI9" s="110"/>
      <c r="DJ9" s="110"/>
      <c r="DK9" s="110"/>
      <c r="DL9" s="110"/>
      <c r="DM9" s="110"/>
      <c r="DN9" s="110"/>
      <c r="DO9" s="110"/>
      <c r="DP9" s="110"/>
      <c r="DQ9" s="110"/>
      <c r="DR9" s="110"/>
      <c r="DS9" s="110"/>
      <c r="DT9" s="110"/>
      <c r="DU9" s="110"/>
      <c r="DV9" s="110"/>
      <c r="DW9" s="110"/>
      <c r="DX9" s="110"/>
      <c r="DY9" s="110"/>
      <c r="DZ9" s="110"/>
      <c r="EA9" s="110"/>
      <c r="EB9" s="110"/>
      <c r="EC9" s="110"/>
      <c r="ED9" s="110"/>
      <c r="EE9" s="110"/>
      <c r="EF9" s="110"/>
      <c r="EG9" s="110"/>
      <c r="EH9" s="110"/>
      <c r="EI9" s="110"/>
      <c r="EJ9" s="110"/>
      <c r="EK9" s="110"/>
      <c r="EL9" s="110"/>
      <c r="EM9" s="110"/>
      <c r="EN9" s="110"/>
      <c r="EO9" s="110"/>
      <c r="EP9" s="110"/>
      <c r="EQ9" s="110"/>
      <c r="ER9" s="110"/>
      <c r="ES9" s="110"/>
      <c r="ET9" s="110"/>
      <c r="EU9" s="110"/>
      <c r="EV9" s="110"/>
      <c r="EW9" s="110"/>
      <c r="EX9" s="110"/>
      <c r="EY9" s="110"/>
      <c r="EZ9" s="110"/>
      <c r="FA9" s="110"/>
      <c r="FB9" s="110"/>
      <c r="FC9" s="110"/>
      <c r="FD9" s="110"/>
      <c r="FE9" s="110"/>
      <c r="FF9" s="110"/>
      <c r="FG9" s="110"/>
      <c r="FH9" s="110"/>
      <c r="FI9" s="110"/>
      <c r="FJ9" s="110"/>
      <c r="FK9" s="110"/>
      <c r="FL9" s="110"/>
      <c r="FM9" s="110"/>
      <c r="FN9" s="110"/>
      <c r="FO9" s="110"/>
      <c r="FP9" s="110"/>
      <c r="FQ9" s="110"/>
      <c r="FR9" s="110"/>
      <c r="FS9" s="110"/>
      <c r="FT9" s="110"/>
      <c r="FU9" s="110"/>
      <c r="FV9" s="110"/>
      <c r="FW9" s="110"/>
      <c r="FX9" s="110"/>
      <c r="FY9" s="110"/>
      <c r="FZ9" s="110"/>
      <c r="GA9" s="110"/>
      <c r="GB9" s="110"/>
      <c r="GC9" s="110"/>
      <c r="GD9" s="110"/>
      <c r="GE9" s="110"/>
      <c r="GF9" s="110"/>
      <c r="GG9" s="110"/>
      <c r="GH9" s="110"/>
      <c r="GI9" s="110"/>
      <c r="GJ9" s="110"/>
      <c r="GK9" s="110"/>
      <c r="GL9" s="110"/>
      <c r="GM9" s="110"/>
      <c r="GN9" s="110"/>
      <c r="GO9" s="110"/>
      <c r="GP9" s="110"/>
      <c r="GQ9" s="110"/>
      <c r="GR9" s="110"/>
      <c r="GS9" s="110"/>
      <c r="GT9" s="110"/>
      <c r="GU9" s="110"/>
      <c r="GV9" s="110"/>
      <c r="GW9" s="110"/>
      <c r="GX9" s="110"/>
      <c r="GY9" s="110"/>
      <c r="GZ9" s="110"/>
      <c r="HA9" s="110"/>
      <c r="HB9" s="110"/>
      <c r="HC9" s="110"/>
      <c r="HD9" s="110"/>
      <c r="HE9" s="110"/>
      <c r="HF9" s="110"/>
      <c r="HG9" s="110"/>
      <c r="HH9" s="110"/>
      <c r="HI9" s="110"/>
      <c r="HJ9" s="110"/>
      <c r="HK9" s="110"/>
      <c r="HL9" s="110"/>
      <c r="HM9" s="110"/>
      <c r="HN9" s="126"/>
      <c r="HO9" s="126"/>
      <c r="HP9" s="126"/>
      <c r="HQ9" s="126"/>
      <c r="HR9" s="126"/>
      <c r="HS9" s="126"/>
      <c r="HT9" s="126"/>
      <c r="HU9" s="126"/>
      <c r="HV9" s="126"/>
      <c r="HW9" s="126"/>
      <c r="HX9" s="126"/>
      <c r="HY9" s="126"/>
      <c r="HZ9" s="126"/>
      <c r="IA9" s="126"/>
      <c r="IB9" s="126"/>
      <c r="IC9" s="126"/>
      <c r="ID9" s="126"/>
      <c r="IE9" s="126"/>
      <c r="IF9" s="126"/>
      <c r="IG9" s="126"/>
      <c r="IH9" s="126"/>
      <c r="II9" s="126"/>
      <c r="IJ9" s="126"/>
      <c r="IK9" s="126"/>
      <c r="IL9" s="126"/>
      <c r="IM9" s="126"/>
      <c r="IN9" s="126"/>
      <c r="IO9" s="126"/>
      <c r="IP9" s="126"/>
      <c r="IQ9" s="126"/>
      <c r="IR9" s="126"/>
      <c r="IS9" s="126"/>
      <c r="IT9" s="126"/>
      <c r="IU9" s="126"/>
      <c r="IV9" s="126"/>
    </row>
    <row r="10" spans="1:256" s="100" customFormat="1" ht="30.95" customHeight="1">
      <c r="A10" s="79" t="s">
        <v>687</v>
      </c>
      <c r="B10" s="30">
        <v>3000</v>
      </c>
      <c r="C10" s="79" t="s">
        <v>688</v>
      </c>
      <c r="D10" s="30">
        <v>3600</v>
      </c>
      <c r="HN10" s="103"/>
      <c r="HO10" s="103"/>
      <c r="HP10" s="103"/>
    </row>
    <row r="11" spans="1:256" s="100" customFormat="1" ht="30.95" customHeight="1">
      <c r="A11" s="79" t="s">
        <v>689</v>
      </c>
      <c r="B11" s="30">
        <v>2000</v>
      </c>
      <c r="C11" s="78" t="s">
        <v>690</v>
      </c>
      <c r="D11" s="77">
        <f>D12+D13</f>
        <v>5000</v>
      </c>
      <c r="HN11" s="103"/>
      <c r="HO11" s="103"/>
      <c r="HP11" s="103"/>
    </row>
    <row r="12" spans="1:256" s="100" customFormat="1" ht="30.95" customHeight="1">
      <c r="A12" s="79" t="s">
        <v>691</v>
      </c>
      <c r="B12" s="30"/>
      <c r="C12" s="79" t="s">
        <v>692</v>
      </c>
      <c r="D12" s="30">
        <v>3000</v>
      </c>
      <c r="HN12" s="103"/>
      <c r="HO12" s="103"/>
      <c r="HP12" s="103"/>
    </row>
    <row r="13" spans="1:256" s="100" customFormat="1" ht="30.95" customHeight="1">
      <c r="A13" s="45"/>
      <c r="B13" s="30"/>
      <c r="C13" s="79" t="s">
        <v>693</v>
      </c>
      <c r="D13" s="30">
        <v>2000</v>
      </c>
      <c r="HN13" s="103"/>
      <c r="HO13" s="103"/>
      <c r="HP13" s="103"/>
    </row>
    <row r="14" spans="1:256" s="100" customFormat="1" ht="30.95" customHeight="1">
      <c r="A14" s="45"/>
      <c r="B14" s="30"/>
      <c r="C14" s="78" t="s">
        <v>694</v>
      </c>
      <c r="D14" s="77">
        <v>11500</v>
      </c>
      <c r="HN14" s="103"/>
      <c r="HO14" s="103"/>
      <c r="HP14" s="103"/>
    </row>
    <row r="15" spans="1:256" s="121" customFormat="1" ht="30.95" customHeight="1">
      <c r="A15" s="83" t="s">
        <v>695</v>
      </c>
      <c r="B15" s="77">
        <f>B4+B9</f>
        <v>93673</v>
      </c>
      <c r="C15" s="83" t="s">
        <v>696</v>
      </c>
      <c r="D15" s="77">
        <f>D4+D11+D14</f>
        <v>93673</v>
      </c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0"/>
      <c r="BO15" s="110"/>
      <c r="BP15" s="110"/>
      <c r="BQ15" s="110"/>
      <c r="BR15" s="110"/>
      <c r="BS15" s="110"/>
      <c r="BT15" s="110"/>
      <c r="BU15" s="110"/>
      <c r="BV15" s="110"/>
      <c r="BW15" s="110"/>
      <c r="BX15" s="110"/>
      <c r="BY15" s="110"/>
      <c r="BZ15" s="110"/>
      <c r="CA15" s="110"/>
      <c r="CB15" s="110"/>
      <c r="CC15" s="110"/>
      <c r="CD15" s="110"/>
      <c r="CE15" s="110"/>
      <c r="CF15" s="110"/>
      <c r="CG15" s="110"/>
      <c r="CH15" s="110"/>
      <c r="CI15" s="110"/>
      <c r="CJ15" s="110"/>
      <c r="CK15" s="110"/>
      <c r="CL15" s="110"/>
      <c r="CM15" s="110"/>
      <c r="CN15" s="110"/>
      <c r="CO15" s="110"/>
      <c r="CP15" s="110"/>
      <c r="CQ15" s="110"/>
      <c r="CR15" s="110"/>
      <c r="CS15" s="110"/>
      <c r="CT15" s="110"/>
      <c r="CU15" s="110"/>
      <c r="CV15" s="110"/>
      <c r="CW15" s="110"/>
      <c r="CX15" s="110"/>
      <c r="CY15" s="110"/>
      <c r="CZ15" s="110"/>
      <c r="DA15" s="110"/>
      <c r="DB15" s="110"/>
      <c r="DC15" s="110"/>
      <c r="DD15" s="110"/>
      <c r="DE15" s="110"/>
      <c r="DF15" s="110"/>
      <c r="DG15" s="110"/>
      <c r="DH15" s="110"/>
      <c r="DI15" s="110"/>
      <c r="DJ15" s="110"/>
      <c r="DK15" s="110"/>
      <c r="DL15" s="110"/>
      <c r="DM15" s="110"/>
      <c r="DN15" s="110"/>
      <c r="DO15" s="110"/>
      <c r="DP15" s="110"/>
      <c r="DQ15" s="110"/>
      <c r="DR15" s="110"/>
      <c r="DS15" s="110"/>
      <c r="DT15" s="110"/>
      <c r="DU15" s="110"/>
      <c r="DV15" s="110"/>
      <c r="DW15" s="110"/>
      <c r="DX15" s="110"/>
      <c r="DY15" s="110"/>
      <c r="DZ15" s="110"/>
      <c r="EA15" s="110"/>
      <c r="EB15" s="110"/>
      <c r="EC15" s="110"/>
      <c r="ED15" s="110"/>
      <c r="EE15" s="110"/>
      <c r="EF15" s="110"/>
      <c r="EG15" s="110"/>
      <c r="EH15" s="110"/>
      <c r="EI15" s="110"/>
      <c r="EJ15" s="110"/>
      <c r="EK15" s="110"/>
      <c r="EL15" s="110"/>
      <c r="EM15" s="110"/>
      <c r="EN15" s="110"/>
      <c r="EO15" s="110"/>
      <c r="EP15" s="110"/>
      <c r="EQ15" s="110"/>
      <c r="ER15" s="110"/>
      <c r="ES15" s="110"/>
      <c r="ET15" s="110"/>
      <c r="EU15" s="110"/>
      <c r="EV15" s="110"/>
      <c r="EW15" s="110"/>
      <c r="EX15" s="110"/>
      <c r="EY15" s="110"/>
      <c r="EZ15" s="110"/>
      <c r="FA15" s="110"/>
      <c r="FB15" s="110"/>
      <c r="FC15" s="110"/>
      <c r="FD15" s="110"/>
      <c r="FE15" s="110"/>
      <c r="FF15" s="110"/>
      <c r="FG15" s="110"/>
      <c r="FH15" s="110"/>
      <c r="FI15" s="110"/>
      <c r="FJ15" s="110"/>
      <c r="FK15" s="110"/>
      <c r="FL15" s="110"/>
      <c r="FM15" s="110"/>
      <c r="FN15" s="110"/>
      <c r="FO15" s="110"/>
      <c r="FP15" s="110"/>
      <c r="FQ15" s="110"/>
      <c r="FR15" s="110"/>
      <c r="FS15" s="110"/>
      <c r="FT15" s="110"/>
      <c r="FU15" s="110"/>
      <c r="FV15" s="110"/>
      <c r="FW15" s="110"/>
      <c r="FX15" s="110"/>
      <c r="FY15" s="110"/>
      <c r="FZ15" s="110"/>
      <c r="GA15" s="110"/>
      <c r="GB15" s="110"/>
      <c r="GC15" s="110"/>
      <c r="GD15" s="110"/>
      <c r="GE15" s="110"/>
      <c r="GF15" s="110"/>
      <c r="GG15" s="110"/>
      <c r="GH15" s="110"/>
      <c r="GI15" s="110"/>
      <c r="GJ15" s="110"/>
      <c r="GK15" s="110"/>
      <c r="GL15" s="110"/>
      <c r="GM15" s="110"/>
      <c r="GN15" s="110"/>
      <c r="GO15" s="110"/>
      <c r="GP15" s="110"/>
      <c r="GQ15" s="110"/>
      <c r="GR15" s="110"/>
      <c r="GS15" s="110"/>
      <c r="GT15" s="110"/>
      <c r="GU15" s="110"/>
      <c r="GV15" s="110"/>
      <c r="GW15" s="110"/>
      <c r="GX15" s="110"/>
      <c r="GY15" s="110"/>
      <c r="GZ15" s="110"/>
      <c r="HA15" s="110"/>
      <c r="HB15" s="110"/>
      <c r="HC15" s="110"/>
      <c r="HD15" s="110"/>
      <c r="HE15" s="110"/>
      <c r="HF15" s="110"/>
      <c r="HG15" s="110"/>
      <c r="HH15" s="110"/>
      <c r="HI15" s="110"/>
      <c r="HJ15" s="110"/>
      <c r="HK15" s="110"/>
      <c r="HL15" s="110"/>
      <c r="HM15" s="110"/>
      <c r="HN15" s="126"/>
      <c r="HO15" s="126"/>
      <c r="HP15" s="126"/>
      <c r="HQ15" s="126"/>
      <c r="HR15" s="126"/>
      <c r="HS15" s="126"/>
      <c r="HT15" s="126"/>
      <c r="HU15" s="126"/>
      <c r="HV15" s="126"/>
      <c r="HW15" s="126"/>
      <c r="HX15" s="126"/>
      <c r="HY15" s="126"/>
      <c r="HZ15" s="126"/>
      <c r="IA15" s="126"/>
      <c r="IB15" s="126"/>
      <c r="IC15" s="126"/>
      <c r="ID15" s="126"/>
      <c r="IE15" s="126"/>
      <c r="IF15" s="126"/>
      <c r="IG15" s="126"/>
      <c r="IH15" s="126"/>
      <c r="II15" s="126"/>
      <c r="IJ15" s="126"/>
      <c r="IK15" s="126"/>
      <c r="IL15" s="126"/>
      <c r="IM15" s="126"/>
      <c r="IN15" s="126"/>
      <c r="IO15" s="126"/>
      <c r="IP15" s="126"/>
      <c r="IQ15" s="126"/>
      <c r="IR15" s="126"/>
      <c r="IS15" s="126"/>
      <c r="IT15" s="126"/>
      <c r="IU15" s="126"/>
      <c r="IV15" s="126"/>
    </row>
    <row r="16" spans="1:256" s="100" customFormat="1">
      <c r="A16" s="101"/>
      <c r="B16" s="102"/>
      <c r="C16" s="101"/>
      <c r="D16" s="102"/>
      <c r="HN16" s="103"/>
      <c r="HO16" s="103"/>
      <c r="HP16" s="103"/>
    </row>
    <row r="17" spans="1:224" s="100" customFormat="1">
      <c r="A17" s="101"/>
      <c r="B17" s="102"/>
      <c r="C17" s="101"/>
      <c r="D17" s="102"/>
      <c r="HN17" s="103"/>
      <c r="HO17" s="103"/>
      <c r="HP17" s="103"/>
    </row>
    <row r="18" spans="1:224" s="100" customFormat="1">
      <c r="A18" s="101"/>
      <c r="B18" s="102"/>
      <c r="C18" s="101"/>
      <c r="D18" s="102"/>
      <c r="HN18" s="103"/>
      <c r="HO18" s="103"/>
      <c r="HP18" s="103"/>
    </row>
    <row r="19" spans="1:224" s="100" customFormat="1">
      <c r="A19" s="101"/>
      <c r="B19" s="102"/>
      <c r="C19" s="101"/>
      <c r="D19" s="102"/>
      <c r="HN19" s="103"/>
      <c r="HO19" s="103"/>
      <c r="HP19" s="103"/>
    </row>
    <row r="20" spans="1:224" s="100" customFormat="1">
      <c r="A20" s="101"/>
      <c r="B20" s="102"/>
      <c r="C20" s="101"/>
      <c r="D20" s="102"/>
      <c r="HN20" s="103"/>
      <c r="HO20" s="103"/>
      <c r="HP20" s="103"/>
    </row>
    <row r="21" spans="1:224" s="100" customFormat="1">
      <c r="A21" s="101"/>
      <c r="B21" s="102"/>
      <c r="C21" s="101"/>
      <c r="D21" s="102"/>
      <c r="HN21" s="103"/>
      <c r="HO21" s="103"/>
      <c r="HP21" s="103"/>
    </row>
    <row r="22" spans="1:224" s="100" customFormat="1">
      <c r="A22" s="101"/>
      <c r="B22" s="102"/>
      <c r="C22" s="101"/>
      <c r="D22" s="102"/>
      <c r="HN22" s="103"/>
      <c r="HO22" s="103"/>
      <c r="HP22" s="103"/>
    </row>
    <row r="23" spans="1:224" s="100" customFormat="1">
      <c r="A23" s="101"/>
      <c r="B23" s="102"/>
      <c r="C23" s="101"/>
      <c r="D23" s="102"/>
      <c r="HN23" s="103"/>
      <c r="HO23" s="103"/>
      <c r="HP23" s="103"/>
    </row>
    <row r="24" spans="1:224" s="100" customFormat="1">
      <c r="A24" s="101"/>
      <c r="B24" s="102"/>
      <c r="C24" s="101"/>
      <c r="D24" s="102"/>
      <c r="HN24" s="103"/>
      <c r="HO24" s="103"/>
      <c r="HP24" s="103"/>
    </row>
    <row r="25" spans="1:224" s="100" customFormat="1">
      <c r="A25" s="101"/>
      <c r="B25" s="102"/>
      <c r="C25" s="101"/>
      <c r="D25" s="102"/>
      <c r="HN25" s="103"/>
      <c r="HO25" s="103"/>
      <c r="HP25" s="103"/>
    </row>
    <row r="26" spans="1:224" s="100" customFormat="1">
      <c r="A26" s="101"/>
      <c r="B26" s="102"/>
      <c r="C26" s="101"/>
      <c r="D26" s="102"/>
      <c r="HN26" s="103"/>
      <c r="HO26" s="103"/>
      <c r="HP26" s="103"/>
    </row>
    <row r="27" spans="1:224" s="100" customFormat="1">
      <c r="A27" s="101"/>
      <c r="B27" s="102"/>
      <c r="C27" s="101"/>
      <c r="D27" s="102"/>
      <c r="HN27" s="103"/>
      <c r="HO27" s="103"/>
      <c r="HP27" s="103"/>
    </row>
    <row r="28" spans="1:224" s="100" customFormat="1">
      <c r="A28" s="101"/>
      <c r="B28" s="102"/>
      <c r="C28" s="101"/>
      <c r="D28" s="102"/>
      <c r="HN28" s="103"/>
      <c r="HO28" s="103"/>
      <c r="HP28" s="103"/>
    </row>
    <row r="29" spans="1:224" s="100" customFormat="1">
      <c r="A29" s="101"/>
      <c r="B29" s="102"/>
      <c r="C29" s="101"/>
      <c r="D29" s="102"/>
      <c r="HN29" s="103"/>
      <c r="HO29" s="103"/>
      <c r="HP29" s="103"/>
    </row>
    <row r="30" spans="1:224" s="100" customFormat="1">
      <c r="A30" s="101"/>
      <c r="B30" s="102"/>
      <c r="C30" s="101"/>
      <c r="D30" s="102"/>
      <c r="HN30" s="103"/>
      <c r="HO30" s="103"/>
      <c r="HP30" s="103"/>
    </row>
    <row r="31" spans="1:224" s="100" customFormat="1">
      <c r="A31" s="101"/>
      <c r="B31" s="102"/>
      <c r="C31" s="101"/>
      <c r="D31" s="102"/>
      <c r="HN31" s="103"/>
      <c r="HO31" s="103"/>
      <c r="HP31" s="103"/>
    </row>
    <row r="32" spans="1:224" s="100" customFormat="1">
      <c r="A32" s="101"/>
      <c r="B32" s="102"/>
      <c r="C32" s="101"/>
      <c r="D32" s="102"/>
      <c r="HN32" s="103"/>
      <c r="HO32" s="103"/>
      <c r="HP32" s="103"/>
    </row>
    <row r="33" spans="1:224" s="100" customFormat="1">
      <c r="A33" s="101"/>
      <c r="B33" s="102"/>
      <c r="C33" s="101"/>
      <c r="D33" s="102"/>
      <c r="HN33" s="103"/>
      <c r="HO33" s="103"/>
      <c r="HP33" s="103"/>
    </row>
    <row r="34" spans="1:224" s="100" customFormat="1">
      <c r="A34" s="101"/>
      <c r="B34" s="102"/>
      <c r="C34" s="101"/>
      <c r="D34" s="102"/>
      <c r="HN34" s="103"/>
      <c r="HO34" s="103"/>
      <c r="HP34" s="103"/>
    </row>
    <row r="35" spans="1:224" s="100" customFormat="1">
      <c r="A35" s="101"/>
      <c r="B35" s="102"/>
      <c r="C35" s="101"/>
      <c r="D35" s="102"/>
      <c r="HN35" s="103"/>
      <c r="HO35" s="103"/>
      <c r="HP35" s="103"/>
    </row>
    <row r="36" spans="1:224" s="100" customFormat="1">
      <c r="A36" s="101"/>
      <c r="B36" s="102"/>
      <c r="C36" s="101"/>
      <c r="D36" s="102"/>
      <c r="HN36" s="103"/>
      <c r="HO36" s="103"/>
      <c r="HP36" s="103"/>
    </row>
    <row r="37" spans="1:224" s="100" customFormat="1">
      <c r="A37" s="101"/>
      <c r="B37" s="102"/>
      <c r="C37" s="101"/>
      <c r="D37" s="102"/>
      <c r="HN37" s="103"/>
      <c r="HO37" s="103"/>
      <c r="HP37" s="103"/>
    </row>
    <row r="38" spans="1:224" s="100" customFormat="1">
      <c r="A38" s="101"/>
      <c r="B38" s="102"/>
      <c r="C38" s="101"/>
      <c r="D38" s="102"/>
      <c r="HN38" s="103"/>
      <c r="HO38" s="103"/>
      <c r="HP38" s="103"/>
    </row>
    <row r="39" spans="1:224" s="100" customFormat="1">
      <c r="A39" s="101"/>
      <c r="B39" s="102"/>
      <c r="C39" s="101"/>
      <c r="D39" s="102"/>
      <c r="HN39" s="103"/>
      <c r="HO39" s="103"/>
      <c r="HP39" s="103"/>
    </row>
    <row r="40" spans="1:224" s="100" customFormat="1">
      <c r="A40" s="101"/>
      <c r="B40" s="102"/>
      <c r="C40" s="101"/>
      <c r="D40" s="102"/>
      <c r="HN40" s="103"/>
      <c r="HO40" s="103"/>
      <c r="HP40" s="103"/>
    </row>
    <row r="41" spans="1:224" s="100" customFormat="1">
      <c r="A41" s="101"/>
      <c r="B41" s="102"/>
      <c r="C41" s="101"/>
      <c r="D41" s="102"/>
      <c r="HN41" s="103"/>
      <c r="HO41" s="103"/>
      <c r="HP41" s="103"/>
    </row>
    <row r="42" spans="1:224" s="100" customFormat="1">
      <c r="A42" s="101"/>
      <c r="B42" s="102"/>
      <c r="C42" s="101"/>
      <c r="D42" s="102"/>
      <c r="HN42" s="103"/>
      <c r="HO42" s="103"/>
      <c r="HP42" s="103"/>
    </row>
    <row r="43" spans="1:224" s="100" customFormat="1">
      <c r="A43" s="101"/>
      <c r="B43" s="102"/>
      <c r="C43" s="101"/>
      <c r="D43" s="102"/>
      <c r="HN43" s="103"/>
      <c r="HO43" s="103"/>
      <c r="HP43" s="103"/>
    </row>
    <row r="44" spans="1:224" s="100" customFormat="1">
      <c r="A44" s="101"/>
      <c r="B44" s="102"/>
      <c r="C44" s="101"/>
      <c r="D44" s="102"/>
      <c r="HN44" s="103"/>
      <c r="HO44" s="103"/>
      <c r="HP44" s="103"/>
    </row>
    <row r="45" spans="1:224" s="100" customFormat="1">
      <c r="A45" s="101"/>
      <c r="B45" s="102"/>
      <c r="C45" s="101"/>
      <c r="D45" s="102"/>
      <c r="HN45" s="103"/>
      <c r="HO45" s="103"/>
      <c r="HP45" s="103"/>
    </row>
    <row r="46" spans="1:224" s="100" customFormat="1">
      <c r="A46" s="101"/>
      <c r="B46" s="102"/>
      <c r="C46" s="101"/>
      <c r="D46" s="102"/>
      <c r="HN46" s="103"/>
      <c r="HO46" s="103"/>
      <c r="HP46" s="103"/>
    </row>
    <row r="47" spans="1:224" s="100" customFormat="1">
      <c r="A47" s="101"/>
      <c r="B47" s="102"/>
      <c r="C47" s="101"/>
      <c r="D47" s="102"/>
      <c r="HN47" s="103"/>
      <c r="HO47" s="103"/>
      <c r="HP47" s="103"/>
    </row>
    <row r="48" spans="1:224" s="100" customFormat="1">
      <c r="A48" s="101"/>
      <c r="B48" s="102"/>
      <c r="C48" s="101"/>
      <c r="D48" s="102"/>
      <c r="HN48" s="103"/>
      <c r="HO48" s="103"/>
      <c r="HP48" s="103"/>
    </row>
    <row r="49" spans="1:256" s="100" customFormat="1">
      <c r="A49" s="101"/>
      <c r="B49" s="102"/>
      <c r="C49" s="101"/>
      <c r="D49" s="102"/>
      <c r="HN49" s="103"/>
      <c r="HO49" s="103"/>
      <c r="HP49" s="103"/>
    </row>
    <row r="50" spans="1:256" s="100" customFormat="1">
      <c r="A50" s="101"/>
      <c r="B50" s="102"/>
      <c r="C50" s="101"/>
      <c r="D50" s="102"/>
      <c r="HN50" s="103"/>
      <c r="HO50" s="103"/>
      <c r="HP50" s="103"/>
    </row>
    <row r="51" spans="1:256" s="100" customFormat="1">
      <c r="A51" s="101"/>
      <c r="B51" s="102"/>
      <c r="C51" s="101"/>
      <c r="D51" s="102"/>
      <c r="HN51" s="103"/>
      <c r="HO51" s="103"/>
      <c r="HP51" s="103"/>
    </row>
    <row r="52" spans="1:256" s="100" customFormat="1">
      <c r="A52" s="101"/>
      <c r="B52" s="102"/>
      <c r="C52" s="101"/>
      <c r="D52" s="102"/>
      <c r="HN52" s="103"/>
      <c r="HO52" s="103"/>
      <c r="HP52" s="103"/>
    </row>
    <row r="53" spans="1:256" s="100" customFormat="1">
      <c r="A53" s="101"/>
      <c r="B53" s="102"/>
      <c r="C53" s="101"/>
      <c r="D53" s="102"/>
      <c r="HN53" s="103"/>
      <c r="HO53" s="103"/>
      <c r="HP53" s="103"/>
    </row>
    <row r="54" spans="1:256" s="100" customFormat="1">
      <c r="A54" s="101"/>
      <c r="B54" s="102"/>
      <c r="C54" s="101"/>
      <c r="D54" s="102"/>
      <c r="HN54" s="103"/>
      <c r="HO54" s="103"/>
      <c r="HP54" s="103"/>
    </row>
    <row r="55" spans="1:256" s="100" customFormat="1">
      <c r="A55" s="101"/>
      <c r="B55" s="102"/>
      <c r="C55" s="101"/>
      <c r="D55" s="102"/>
      <c r="HN55" s="103"/>
      <c r="HO55" s="103"/>
      <c r="HP55" s="103"/>
    </row>
    <row r="56" spans="1:256" s="101" customFormat="1">
      <c r="B56" s="102"/>
      <c r="D56" s="102"/>
      <c r="HN56" s="103"/>
      <c r="HO56" s="103"/>
      <c r="HP56" s="103"/>
      <c r="HQ56" s="103"/>
      <c r="HR56" s="103"/>
      <c r="HS56" s="103"/>
      <c r="HT56" s="103"/>
      <c r="HU56" s="103"/>
      <c r="HV56" s="103"/>
      <c r="HW56" s="103"/>
      <c r="HX56" s="103"/>
      <c r="HY56" s="103"/>
      <c r="HZ56" s="103"/>
      <c r="IA56" s="103"/>
      <c r="IB56" s="103"/>
      <c r="IC56" s="103"/>
      <c r="ID56" s="103"/>
      <c r="IE56" s="103"/>
      <c r="IF56" s="103"/>
      <c r="IG56" s="103"/>
      <c r="IH56" s="103"/>
      <c r="II56" s="103"/>
      <c r="IJ56" s="103"/>
      <c r="IK56" s="103"/>
      <c r="IL56" s="103"/>
      <c r="IM56" s="103"/>
      <c r="IN56" s="103"/>
      <c r="IO56" s="103"/>
      <c r="IP56" s="103"/>
      <c r="IQ56" s="103"/>
      <c r="IR56" s="103"/>
      <c r="IS56" s="103"/>
      <c r="IT56" s="103"/>
      <c r="IU56" s="103"/>
      <c r="IV56" s="103"/>
    </row>
    <row r="57" spans="1:256" s="101" customFormat="1">
      <c r="B57" s="102"/>
      <c r="D57" s="102"/>
      <c r="HN57" s="103"/>
      <c r="HO57" s="103"/>
      <c r="HP57" s="103"/>
      <c r="HQ57" s="103"/>
      <c r="HR57" s="103"/>
      <c r="HS57" s="103"/>
      <c r="HT57" s="103"/>
      <c r="HU57" s="103"/>
      <c r="HV57" s="103"/>
      <c r="HW57" s="103"/>
      <c r="HX57" s="103"/>
      <c r="HY57" s="103"/>
      <c r="HZ57" s="103"/>
      <c r="IA57" s="103"/>
      <c r="IB57" s="103"/>
      <c r="IC57" s="103"/>
      <c r="ID57" s="103"/>
      <c r="IE57" s="103"/>
      <c r="IF57" s="103"/>
      <c r="IG57" s="103"/>
      <c r="IH57" s="103"/>
      <c r="II57" s="103"/>
      <c r="IJ57" s="103"/>
      <c r="IK57" s="103"/>
      <c r="IL57" s="103"/>
      <c r="IM57" s="103"/>
      <c r="IN57" s="103"/>
      <c r="IO57" s="103"/>
      <c r="IP57" s="103"/>
      <c r="IQ57" s="103"/>
      <c r="IR57" s="103"/>
      <c r="IS57" s="103"/>
      <c r="IT57" s="103"/>
      <c r="IU57" s="103"/>
      <c r="IV57" s="103"/>
    </row>
  </sheetData>
  <mergeCells count="2">
    <mergeCell ref="A1:D1"/>
    <mergeCell ref="A2:D2"/>
  </mergeCells>
  <phoneticPr fontId="23" type="noConversion"/>
  <printOptions horizontalCentered="1"/>
  <pageMargins left="0.47222222222222221" right="0.47222222222222221" top="0.47222222222222221" bottom="0.31458333333333333" header="0.31458333333333333" footer="0.47222222222222221"/>
  <pageSetup paperSize="9" orientation="landscape" useFirstPageNumber="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O57"/>
  <sheetViews>
    <sheetView workbookViewId="0">
      <selection activeCell="B14" sqref="B14"/>
    </sheetView>
  </sheetViews>
  <sheetFormatPr defaultRowHeight="14.25"/>
  <cols>
    <col min="1" max="1" width="45.625" style="101" customWidth="1"/>
    <col min="2" max="2" width="30.625" style="101" customWidth="1"/>
    <col min="3" max="220" width="9" style="101"/>
    <col min="221" max="16384" width="9" style="103"/>
  </cols>
  <sheetData>
    <row r="1" spans="1:223" s="95" customFormat="1" ht="36" customHeight="1">
      <c r="A1" s="274" t="s">
        <v>697</v>
      </c>
      <c r="B1" s="27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4"/>
      <c r="BS1" s="104"/>
      <c r="BT1" s="104"/>
      <c r="BU1" s="104"/>
      <c r="BV1" s="104"/>
      <c r="BW1" s="104"/>
      <c r="BX1" s="104"/>
      <c r="BY1" s="104"/>
      <c r="BZ1" s="104"/>
      <c r="CA1" s="104"/>
      <c r="CB1" s="104"/>
      <c r="CC1" s="104"/>
      <c r="CD1" s="104"/>
      <c r="CE1" s="104"/>
      <c r="CF1" s="104"/>
      <c r="CG1" s="104"/>
      <c r="CH1" s="104"/>
      <c r="CI1" s="104"/>
      <c r="CJ1" s="104"/>
      <c r="CK1" s="104"/>
      <c r="CL1" s="104"/>
      <c r="CM1" s="104"/>
      <c r="CN1" s="104"/>
      <c r="CO1" s="104"/>
      <c r="CP1" s="104"/>
      <c r="CQ1" s="104"/>
      <c r="CR1" s="104"/>
      <c r="CS1" s="104"/>
      <c r="CT1" s="104"/>
      <c r="CU1" s="104"/>
      <c r="CV1" s="104"/>
      <c r="CW1" s="104"/>
      <c r="CX1" s="104"/>
      <c r="CY1" s="104"/>
      <c r="CZ1" s="104"/>
      <c r="DA1" s="104"/>
      <c r="DB1" s="104"/>
      <c r="DC1" s="104"/>
      <c r="DD1" s="104"/>
      <c r="DE1" s="104"/>
      <c r="DF1" s="104"/>
      <c r="DG1" s="104"/>
      <c r="DH1" s="104"/>
      <c r="DI1" s="104"/>
      <c r="DJ1" s="104"/>
      <c r="DK1" s="104"/>
      <c r="DL1" s="104"/>
      <c r="DM1" s="104"/>
      <c r="DN1" s="104"/>
      <c r="DO1" s="104"/>
      <c r="DP1" s="104"/>
      <c r="DQ1" s="104"/>
      <c r="DR1" s="104"/>
      <c r="DS1" s="104"/>
      <c r="DT1" s="104"/>
      <c r="DU1" s="104"/>
      <c r="DV1" s="104"/>
      <c r="DW1" s="104"/>
      <c r="DX1" s="104"/>
      <c r="DY1" s="104"/>
      <c r="DZ1" s="104"/>
      <c r="EA1" s="104"/>
      <c r="EB1" s="104"/>
      <c r="EC1" s="104"/>
      <c r="ED1" s="104"/>
      <c r="EE1" s="104"/>
      <c r="EF1" s="104"/>
      <c r="EG1" s="104"/>
      <c r="EH1" s="104"/>
      <c r="EI1" s="104"/>
      <c r="EJ1" s="104"/>
      <c r="EK1" s="104"/>
      <c r="EL1" s="104"/>
      <c r="EM1" s="104"/>
      <c r="EN1" s="104"/>
      <c r="EO1" s="104"/>
      <c r="EP1" s="104"/>
      <c r="EQ1" s="104"/>
      <c r="ER1" s="104"/>
      <c r="ES1" s="104"/>
      <c r="ET1" s="104"/>
      <c r="EU1" s="104"/>
      <c r="EV1" s="104"/>
      <c r="EW1" s="104"/>
      <c r="EX1" s="104"/>
      <c r="EY1" s="104"/>
      <c r="EZ1" s="104"/>
      <c r="FA1" s="104"/>
      <c r="FB1" s="104"/>
      <c r="FC1" s="104"/>
      <c r="FD1" s="104"/>
      <c r="FE1" s="104"/>
      <c r="FF1" s="104"/>
      <c r="FG1" s="104"/>
      <c r="FH1" s="104"/>
      <c r="FI1" s="104"/>
      <c r="FJ1" s="104"/>
      <c r="FK1" s="104"/>
      <c r="FL1" s="104"/>
      <c r="FM1" s="104"/>
      <c r="FN1" s="104"/>
      <c r="FO1" s="104"/>
      <c r="FP1" s="104"/>
      <c r="FQ1" s="104"/>
      <c r="FR1" s="104"/>
      <c r="FS1" s="104"/>
      <c r="FT1" s="104"/>
      <c r="FU1" s="104"/>
      <c r="FV1" s="104"/>
      <c r="FW1" s="104"/>
      <c r="FX1" s="104"/>
      <c r="FY1" s="104"/>
      <c r="FZ1" s="104"/>
      <c r="GA1" s="104"/>
      <c r="GB1" s="104"/>
      <c r="GC1" s="104"/>
      <c r="GD1" s="104"/>
      <c r="GE1" s="104"/>
      <c r="GF1" s="104"/>
      <c r="GG1" s="104"/>
      <c r="GH1" s="104"/>
      <c r="GI1" s="104"/>
      <c r="GJ1" s="104"/>
      <c r="GK1" s="104"/>
      <c r="GL1" s="104"/>
      <c r="GM1" s="104"/>
      <c r="GN1" s="104"/>
      <c r="GO1" s="104"/>
      <c r="GP1" s="104"/>
      <c r="GQ1" s="104"/>
      <c r="GR1" s="104"/>
      <c r="GS1" s="104"/>
      <c r="GT1" s="104"/>
      <c r="GU1" s="104"/>
      <c r="GV1" s="104"/>
      <c r="GW1" s="104"/>
      <c r="GX1" s="104"/>
      <c r="GY1" s="104"/>
      <c r="GZ1" s="104"/>
      <c r="HA1" s="104"/>
      <c r="HB1" s="104"/>
      <c r="HC1" s="104"/>
      <c r="HD1" s="104"/>
      <c r="HE1" s="104"/>
      <c r="HF1" s="104"/>
      <c r="HG1" s="104"/>
      <c r="HH1" s="104"/>
      <c r="HI1" s="104"/>
      <c r="HJ1" s="104"/>
      <c r="HK1" s="104"/>
      <c r="HL1" s="104"/>
    </row>
    <row r="2" spans="1:223" s="96" customFormat="1" ht="22.15" customHeight="1">
      <c r="A2" s="276" t="s">
        <v>25</v>
      </c>
      <c r="B2" s="276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</row>
    <row r="3" spans="1:223" s="119" customFormat="1" ht="36" customHeight="1">
      <c r="A3" s="106" t="s">
        <v>698</v>
      </c>
      <c r="B3" s="106" t="s">
        <v>673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</row>
    <row r="4" spans="1:223" s="99" customFormat="1" ht="36" customHeight="1">
      <c r="A4" s="120" t="s">
        <v>699</v>
      </c>
      <c r="B4" s="30">
        <v>85573</v>
      </c>
      <c r="HM4" s="103"/>
      <c r="HN4" s="103"/>
      <c r="HO4" s="103"/>
    </row>
    <row r="5" spans="1:223" s="99" customFormat="1" ht="36" customHeight="1">
      <c r="A5" s="80" t="s">
        <v>700</v>
      </c>
      <c r="B5" s="30">
        <v>1400</v>
      </c>
      <c r="HM5" s="103"/>
      <c r="HN5" s="103"/>
      <c r="HO5" s="103"/>
    </row>
    <row r="6" spans="1:223" s="99" customFormat="1" ht="36" customHeight="1">
      <c r="A6" s="79" t="s">
        <v>701</v>
      </c>
      <c r="B6" s="30">
        <v>1700</v>
      </c>
      <c r="HM6" s="103"/>
      <c r="HN6" s="103"/>
      <c r="HO6" s="103"/>
    </row>
    <row r="7" spans="1:223" s="99" customFormat="1" ht="36" customHeight="1">
      <c r="A7" s="79"/>
      <c r="B7" s="30"/>
      <c r="HM7" s="103"/>
      <c r="HN7" s="103"/>
      <c r="HO7" s="103"/>
    </row>
    <row r="8" spans="1:223" s="99" customFormat="1" ht="36" customHeight="1">
      <c r="A8" s="83" t="s">
        <v>702</v>
      </c>
      <c r="B8" s="77">
        <f>SUM(B4:B6)</f>
        <v>88673</v>
      </c>
      <c r="HM8" s="103"/>
      <c r="HN8" s="103"/>
      <c r="HO8" s="103"/>
    </row>
    <row r="9" spans="1:223" s="99" customFormat="1" ht="36" customHeight="1">
      <c r="A9" s="83"/>
      <c r="B9" s="77"/>
      <c r="HM9" s="103"/>
      <c r="HN9" s="103"/>
      <c r="HO9" s="103"/>
    </row>
    <row r="10" spans="1:223" s="99" customFormat="1" ht="36" customHeight="1">
      <c r="A10" s="79" t="s">
        <v>504</v>
      </c>
      <c r="B10" s="30">
        <v>5000</v>
      </c>
      <c r="HM10" s="103"/>
      <c r="HN10" s="103"/>
      <c r="HO10" s="103"/>
    </row>
    <row r="11" spans="1:223" s="99" customFormat="1" ht="36" customHeight="1">
      <c r="A11" s="79" t="s">
        <v>703</v>
      </c>
      <c r="B11" s="30"/>
      <c r="HM11" s="103"/>
      <c r="HN11" s="103"/>
      <c r="HO11" s="103"/>
    </row>
    <row r="12" spans="1:223" s="99" customFormat="1" ht="36" customHeight="1">
      <c r="A12" s="79" t="s">
        <v>704</v>
      </c>
      <c r="B12" s="30"/>
      <c r="HM12" s="103"/>
      <c r="HN12" s="103"/>
      <c r="HO12" s="103"/>
    </row>
    <row r="13" spans="1:223" s="99" customFormat="1" ht="36" customHeight="1">
      <c r="A13" s="79" t="s">
        <v>705</v>
      </c>
      <c r="B13" s="30"/>
      <c r="HM13" s="103"/>
      <c r="HN13" s="103"/>
      <c r="HO13" s="103"/>
    </row>
    <row r="14" spans="1:223" s="99" customFormat="1" ht="36" customHeight="1">
      <c r="A14" s="83" t="s">
        <v>695</v>
      </c>
      <c r="B14" s="77">
        <f>B8+B10</f>
        <v>93673</v>
      </c>
      <c r="HM14" s="103"/>
      <c r="HN14" s="103"/>
      <c r="HO14" s="103"/>
    </row>
    <row r="15" spans="1:223" s="100" customFormat="1">
      <c r="A15" s="101"/>
      <c r="B15" s="101"/>
      <c r="HM15" s="103"/>
      <c r="HN15" s="103"/>
      <c r="HO15" s="103"/>
    </row>
    <row r="16" spans="1:223" s="100" customFormat="1">
      <c r="A16" s="101"/>
      <c r="B16" s="101"/>
      <c r="HM16" s="103"/>
      <c r="HN16" s="103"/>
      <c r="HO16" s="103"/>
    </row>
    <row r="17" spans="1:223" s="100" customFormat="1">
      <c r="A17" s="101"/>
      <c r="B17" s="101"/>
      <c r="HM17" s="103"/>
      <c r="HN17" s="103"/>
      <c r="HO17" s="103"/>
    </row>
    <row r="18" spans="1:223" s="100" customFormat="1">
      <c r="A18" s="101"/>
      <c r="B18" s="101"/>
      <c r="HM18" s="103"/>
      <c r="HN18" s="103"/>
      <c r="HO18" s="103"/>
    </row>
    <row r="19" spans="1:223" s="100" customFormat="1">
      <c r="A19" s="101"/>
      <c r="B19" s="101"/>
      <c r="HM19" s="103"/>
      <c r="HN19" s="103"/>
      <c r="HO19" s="103"/>
    </row>
    <row r="20" spans="1:223" s="100" customFormat="1">
      <c r="A20" s="101"/>
      <c r="B20" s="101"/>
      <c r="HM20" s="103"/>
      <c r="HN20" s="103"/>
      <c r="HO20" s="103"/>
    </row>
    <row r="21" spans="1:223" s="100" customFormat="1">
      <c r="A21" s="101"/>
      <c r="B21" s="101"/>
      <c r="HM21" s="103"/>
      <c r="HN21" s="103"/>
      <c r="HO21" s="103"/>
    </row>
    <row r="22" spans="1:223" s="100" customFormat="1">
      <c r="A22" s="101"/>
      <c r="B22" s="101"/>
      <c r="HM22" s="103"/>
      <c r="HN22" s="103"/>
      <c r="HO22" s="103"/>
    </row>
    <row r="23" spans="1:223" s="100" customFormat="1">
      <c r="A23" s="101"/>
      <c r="B23" s="101"/>
      <c r="HM23" s="103"/>
      <c r="HN23" s="103"/>
      <c r="HO23" s="103"/>
    </row>
    <row r="24" spans="1:223" s="100" customFormat="1">
      <c r="A24" s="101"/>
      <c r="B24" s="101"/>
      <c r="HM24" s="103"/>
      <c r="HN24" s="103"/>
      <c r="HO24" s="103"/>
    </row>
    <row r="25" spans="1:223" s="100" customFormat="1">
      <c r="A25" s="101"/>
      <c r="B25" s="101"/>
      <c r="HM25" s="103"/>
      <c r="HN25" s="103"/>
      <c r="HO25" s="103"/>
    </row>
    <row r="26" spans="1:223" s="100" customFormat="1">
      <c r="A26" s="101"/>
      <c r="B26" s="101"/>
      <c r="HM26" s="103"/>
      <c r="HN26" s="103"/>
      <c r="HO26" s="103"/>
    </row>
    <row r="27" spans="1:223" s="100" customFormat="1">
      <c r="A27" s="101"/>
      <c r="B27" s="101"/>
      <c r="HM27" s="103"/>
      <c r="HN27" s="103"/>
      <c r="HO27" s="103"/>
    </row>
    <row r="28" spans="1:223" s="100" customFormat="1">
      <c r="A28" s="101"/>
      <c r="B28" s="101"/>
      <c r="HM28" s="103"/>
      <c r="HN28" s="103"/>
      <c r="HO28" s="103"/>
    </row>
    <row r="29" spans="1:223" s="100" customFormat="1">
      <c r="A29" s="101"/>
      <c r="B29" s="101"/>
      <c r="HM29" s="103"/>
      <c r="HN29" s="103"/>
      <c r="HO29" s="103"/>
    </row>
    <row r="30" spans="1:223" s="100" customFormat="1">
      <c r="A30" s="101"/>
      <c r="B30" s="101"/>
      <c r="HM30" s="103"/>
      <c r="HN30" s="103"/>
      <c r="HO30" s="103"/>
    </row>
    <row r="31" spans="1:223" s="100" customFormat="1">
      <c r="A31" s="101"/>
      <c r="B31" s="101"/>
      <c r="HM31" s="103"/>
      <c r="HN31" s="103"/>
      <c r="HO31" s="103"/>
    </row>
    <row r="32" spans="1:223" s="100" customFormat="1">
      <c r="A32" s="101"/>
      <c r="B32" s="101"/>
      <c r="HM32" s="103"/>
      <c r="HN32" s="103"/>
      <c r="HO32" s="103"/>
    </row>
    <row r="33" spans="1:223" s="100" customFormat="1">
      <c r="A33" s="101"/>
      <c r="B33" s="101"/>
      <c r="HM33" s="103"/>
      <c r="HN33" s="103"/>
      <c r="HO33" s="103"/>
    </row>
    <row r="34" spans="1:223" s="100" customFormat="1">
      <c r="A34" s="101"/>
      <c r="B34" s="101"/>
      <c r="HM34" s="103"/>
      <c r="HN34" s="103"/>
      <c r="HO34" s="103"/>
    </row>
    <row r="35" spans="1:223" s="100" customFormat="1">
      <c r="A35" s="101"/>
      <c r="B35" s="101"/>
      <c r="HM35" s="103"/>
      <c r="HN35" s="103"/>
      <c r="HO35" s="103"/>
    </row>
    <row r="36" spans="1:223" s="100" customFormat="1">
      <c r="A36" s="101"/>
      <c r="B36" s="101"/>
      <c r="HM36" s="103"/>
      <c r="HN36" s="103"/>
      <c r="HO36" s="103"/>
    </row>
    <row r="37" spans="1:223" s="100" customFormat="1">
      <c r="A37" s="101"/>
      <c r="B37" s="101"/>
      <c r="HM37" s="103"/>
      <c r="HN37" s="103"/>
      <c r="HO37" s="103"/>
    </row>
    <row r="38" spans="1:223" s="100" customFormat="1">
      <c r="A38" s="101"/>
      <c r="B38" s="101"/>
      <c r="HM38" s="103"/>
      <c r="HN38" s="103"/>
      <c r="HO38" s="103"/>
    </row>
    <row r="39" spans="1:223" s="100" customFormat="1">
      <c r="A39" s="101"/>
      <c r="B39" s="101"/>
      <c r="HM39" s="103"/>
      <c r="HN39" s="103"/>
      <c r="HO39" s="103"/>
    </row>
    <row r="40" spans="1:223" s="100" customFormat="1">
      <c r="A40" s="101"/>
      <c r="B40" s="101"/>
      <c r="HM40" s="103"/>
      <c r="HN40" s="103"/>
      <c r="HO40" s="103"/>
    </row>
    <row r="41" spans="1:223" s="100" customFormat="1">
      <c r="A41" s="101"/>
      <c r="B41" s="101"/>
      <c r="HM41" s="103"/>
      <c r="HN41" s="103"/>
      <c r="HO41" s="103"/>
    </row>
    <row r="42" spans="1:223" s="100" customFormat="1">
      <c r="A42" s="101"/>
      <c r="B42" s="101"/>
      <c r="HM42" s="103"/>
      <c r="HN42" s="103"/>
      <c r="HO42" s="103"/>
    </row>
    <row r="43" spans="1:223" s="100" customFormat="1">
      <c r="A43" s="101"/>
      <c r="B43" s="101"/>
      <c r="HM43" s="103"/>
      <c r="HN43" s="103"/>
      <c r="HO43" s="103"/>
    </row>
    <row r="44" spans="1:223" s="100" customFormat="1">
      <c r="A44" s="101"/>
      <c r="B44" s="101"/>
      <c r="HM44" s="103"/>
      <c r="HN44" s="103"/>
      <c r="HO44" s="103"/>
    </row>
    <row r="45" spans="1:223" s="100" customFormat="1">
      <c r="A45" s="101"/>
      <c r="B45" s="101"/>
      <c r="HM45" s="103"/>
      <c r="HN45" s="103"/>
      <c r="HO45" s="103"/>
    </row>
    <row r="46" spans="1:223" s="100" customFormat="1">
      <c r="A46" s="101"/>
      <c r="B46" s="101"/>
      <c r="HM46" s="103"/>
      <c r="HN46" s="103"/>
      <c r="HO46" s="103"/>
    </row>
    <row r="47" spans="1:223" s="100" customFormat="1">
      <c r="A47" s="101"/>
      <c r="B47" s="101"/>
      <c r="HM47" s="103"/>
      <c r="HN47" s="103"/>
      <c r="HO47" s="103"/>
    </row>
    <row r="48" spans="1:223" s="100" customFormat="1">
      <c r="A48" s="101"/>
      <c r="B48" s="101"/>
      <c r="HM48" s="103"/>
      <c r="HN48" s="103"/>
      <c r="HO48" s="103"/>
    </row>
    <row r="49" spans="1:223" s="100" customFormat="1">
      <c r="A49" s="101"/>
      <c r="B49" s="101"/>
      <c r="HM49" s="103"/>
      <c r="HN49" s="103"/>
      <c r="HO49" s="103"/>
    </row>
    <row r="50" spans="1:223" s="100" customFormat="1">
      <c r="A50" s="101"/>
      <c r="B50" s="101"/>
      <c r="HM50" s="103"/>
      <c r="HN50" s="103"/>
      <c r="HO50" s="103"/>
    </row>
    <row r="51" spans="1:223" s="100" customFormat="1">
      <c r="A51" s="101"/>
      <c r="B51" s="101"/>
      <c r="HM51" s="103"/>
      <c r="HN51" s="103"/>
      <c r="HO51" s="103"/>
    </row>
    <row r="52" spans="1:223" s="100" customFormat="1">
      <c r="A52" s="101"/>
      <c r="B52" s="101"/>
      <c r="HM52" s="103"/>
      <c r="HN52" s="103"/>
      <c r="HO52" s="103"/>
    </row>
    <row r="53" spans="1:223" s="100" customFormat="1">
      <c r="A53" s="101"/>
      <c r="B53" s="101"/>
      <c r="HM53" s="103"/>
      <c r="HN53" s="103"/>
      <c r="HO53" s="103"/>
    </row>
    <row r="54" spans="1:223" s="100" customFormat="1">
      <c r="A54" s="101"/>
      <c r="B54" s="101"/>
      <c r="HM54" s="103"/>
      <c r="HN54" s="103"/>
      <c r="HO54" s="103"/>
    </row>
    <row r="55" spans="1:223" s="100" customFormat="1">
      <c r="A55" s="101"/>
      <c r="B55" s="101"/>
      <c r="HM55" s="103"/>
      <c r="HN55" s="103"/>
      <c r="HO55" s="103"/>
    </row>
    <row r="56" spans="1:223" s="100" customFormat="1">
      <c r="A56" s="101"/>
      <c r="B56" s="101"/>
      <c r="HM56" s="103"/>
      <c r="HN56" s="103"/>
      <c r="HO56" s="103"/>
    </row>
    <row r="57" spans="1:223" s="100" customFormat="1">
      <c r="A57" s="101"/>
      <c r="B57" s="101"/>
      <c r="HM57" s="103"/>
      <c r="HN57" s="103"/>
      <c r="HO57" s="103"/>
    </row>
  </sheetData>
  <mergeCells count="2">
    <mergeCell ref="A1:B1"/>
    <mergeCell ref="A2:B2"/>
  </mergeCells>
  <phoneticPr fontId="23" type="noConversion"/>
  <printOptions horizontalCentered="1"/>
  <pageMargins left="0.47222222222222221" right="0.47222222222222221" top="0.47222222222222221" bottom="0.31458333333333333" header="0.31458333333333333" footer="0.47222222222222221"/>
  <pageSetup paperSize="9" orientation="portrait" useFirstPageNumber="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V119"/>
  <sheetViews>
    <sheetView topLeftCell="A17" workbookViewId="0">
      <selection activeCell="D21" sqref="D21"/>
    </sheetView>
  </sheetViews>
  <sheetFormatPr defaultRowHeight="14.25"/>
  <cols>
    <col min="1" max="1" width="52.125" style="101" customWidth="1"/>
    <col min="2" max="2" width="26" style="102" customWidth="1"/>
    <col min="3" max="218" width="9" style="101"/>
    <col min="219" max="16384" width="9" style="103"/>
  </cols>
  <sheetData>
    <row r="1" spans="1:256" s="95" customFormat="1" ht="36" customHeight="1">
      <c r="A1" s="274" t="s">
        <v>706</v>
      </c>
      <c r="B1" s="275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4"/>
      <c r="AN1" s="104"/>
      <c r="AO1" s="104"/>
      <c r="AP1" s="104"/>
      <c r="AQ1" s="104"/>
      <c r="AR1" s="104"/>
      <c r="AS1" s="104"/>
      <c r="AT1" s="104"/>
      <c r="AU1" s="104"/>
      <c r="AV1" s="104"/>
      <c r="AW1" s="104"/>
      <c r="AX1" s="104"/>
      <c r="AY1" s="104"/>
      <c r="AZ1" s="104"/>
      <c r="BA1" s="104"/>
      <c r="BB1" s="104"/>
      <c r="BC1" s="104"/>
      <c r="BD1" s="104"/>
      <c r="BE1" s="104"/>
      <c r="BF1" s="104"/>
      <c r="BG1" s="104"/>
      <c r="BH1" s="104"/>
      <c r="BI1" s="104"/>
      <c r="BJ1" s="104"/>
      <c r="BK1" s="104"/>
      <c r="BL1" s="104"/>
      <c r="BM1" s="104"/>
      <c r="BN1" s="104"/>
      <c r="BO1" s="104"/>
      <c r="BP1" s="104"/>
      <c r="BQ1" s="104"/>
      <c r="BR1" s="104"/>
      <c r="BS1" s="104"/>
      <c r="BT1" s="104"/>
      <c r="BU1" s="104"/>
      <c r="BV1" s="104"/>
      <c r="BW1" s="104"/>
      <c r="BX1" s="104"/>
      <c r="BY1" s="104"/>
      <c r="BZ1" s="104"/>
      <c r="CA1" s="104"/>
      <c r="CB1" s="104"/>
      <c r="CC1" s="104"/>
      <c r="CD1" s="104"/>
      <c r="CE1" s="104"/>
      <c r="CF1" s="104"/>
      <c r="CG1" s="104"/>
      <c r="CH1" s="104"/>
      <c r="CI1" s="104"/>
      <c r="CJ1" s="104"/>
      <c r="CK1" s="104"/>
      <c r="CL1" s="104"/>
      <c r="CM1" s="104"/>
      <c r="CN1" s="104"/>
      <c r="CO1" s="104"/>
      <c r="CP1" s="104"/>
      <c r="CQ1" s="104"/>
      <c r="CR1" s="104"/>
      <c r="CS1" s="104"/>
      <c r="CT1" s="104"/>
      <c r="CU1" s="104"/>
      <c r="CV1" s="104"/>
      <c r="CW1" s="104"/>
      <c r="CX1" s="104"/>
      <c r="CY1" s="104"/>
      <c r="CZ1" s="104"/>
      <c r="DA1" s="104"/>
      <c r="DB1" s="104"/>
      <c r="DC1" s="104"/>
      <c r="DD1" s="104"/>
      <c r="DE1" s="104"/>
      <c r="DF1" s="104"/>
      <c r="DG1" s="104"/>
      <c r="DH1" s="104"/>
      <c r="DI1" s="104"/>
      <c r="DJ1" s="104"/>
      <c r="DK1" s="104"/>
      <c r="DL1" s="104"/>
      <c r="DM1" s="104"/>
      <c r="DN1" s="104"/>
      <c r="DO1" s="104"/>
      <c r="DP1" s="104"/>
      <c r="DQ1" s="104"/>
      <c r="DR1" s="104"/>
      <c r="DS1" s="104"/>
      <c r="DT1" s="104"/>
      <c r="DU1" s="104"/>
      <c r="DV1" s="104"/>
      <c r="DW1" s="104"/>
      <c r="DX1" s="104"/>
      <c r="DY1" s="104"/>
      <c r="DZ1" s="104"/>
      <c r="EA1" s="104"/>
      <c r="EB1" s="104"/>
      <c r="EC1" s="104"/>
      <c r="ED1" s="104"/>
      <c r="EE1" s="104"/>
      <c r="EF1" s="104"/>
      <c r="EG1" s="104"/>
      <c r="EH1" s="104"/>
      <c r="EI1" s="104"/>
      <c r="EJ1" s="104"/>
      <c r="EK1" s="104"/>
      <c r="EL1" s="104"/>
      <c r="EM1" s="104"/>
      <c r="EN1" s="104"/>
      <c r="EO1" s="104"/>
      <c r="EP1" s="104"/>
      <c r="EQ1" s="104"/>
      <c r="ER1" s="104"/>
      <c r="ES1" s="104"/>
      <c r="ET1" s="104"/>
      <c r="EU1" s="104"/>
      <c r="EV1" s="104"/>
      <c r="EW1" s="104"/>
      <c r="EX1" s="104"/>
      <c r="EY1" s="104"/>
      <c r="EZ1" s="104"/>
      <c r="FA1" s="104"/>
      <c r="FB1" s="104"/>
      <c r="FC1" s="104"/>
      <c r="FD1" s="104"/>
      <c r="FE1" s="104"/>
      <c r="FF1" s="104"/>
      <c r="FG1" s="104"/>
      <c r="FH1" s="104"/>
      <c r="FI1" s="104"/>
      <c r="FJ1" s="104"/>
      <c r="FK1" s="104"/>
      <c r="FL1" s="104"/>
      <c r="FM1" s="104"/>
      <c r="FN1" s="104"/>
      <c r="FO1" s="104"/>
      <c r="FP1" s="104"/>
      <c r="FQ1" s="104"/>
      <c r="FR1" s="104"/>
      <c r="FS1" s="104"/>
      <c r="FT1" s="104"/>
      <c r="FU1" s="104"/>
      <c r="FV1" s="104"/>
      <c r="FW1" s="104"/>
      <c r="FX1" s="104"/>
      <c r="FY1" s="104"/>
      <c r="FZ1" s="104"/>
      <c r="GA1" s="104"/>
      <c r="GB1" s="104"/>
      <c r="GC1" s="104"/>
      <c r="GD1" s="104"/>
      <c r="GE1" s="104"/>
      <c r="GF1" s="104"/>
      <c r="GG1" s="104"/>
      <c r="GH1" s="104"/>
      <c r="GI1" s="104"/>
      <c r="GJ1" s="104"/>
      <c r="GK1" s="104"/>
      <c r="GL1" s="104"/>
      <c r="GM1" s="104"/>
      <c r="GN1" s="104"/>
      <c r="GO1" s="104"/>
      <c r="GP1" s="104"/>
      <c r="GQ1" s="104"/>
      <c r="GR1" s="104"/>
      <c r="GS1" s="104"/>
      <c r="GT1" s="104"/>
      <c r="GU1" s="104"/>
      <c r="GV1" s="104"/>
      <c r="GW1" s="104"/>
      <c r="GX1" s="104"/>
      <c r="GY1" s="104"/>
      <c r="GZ1" s="104"/>
      <c r="HA1" s="104"/>
      <c r="HB1" s="104"/>
      <c r="HC1" s="104"/>
      <c r="HD1" s="104"/>
      <c r="HE1" s="104"/>
      <c r="HF1" s="104"/>
      <c r="HG1" s="104"/>
      <c r="HH1" s="104"/>
      <c r="HI1" s="104"/>
      <c r="HJ1" s="104"/>
    </row>
    <row r="2" spans="1:256" s="96" customFormat="1" ht="21.95" customHeight="1">
      <c r="A2" s="276" t="s">
        <v>25</v>
      </c>
      <c r="B2" s="277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</row>
    <row r="3" spans="1:256" s="97" customFormat="1" ht="24" customHeight="1">
      <c r="A3" s="106" t="s">
        <v>698</v>
      </c>
      <c r="B3" s="107" t="s">
        <v>674</v>
      </c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  <c r="IN3" s="101"/>
      <c r="IO3" s="101"/>
      <c r="IP3" s="101"/>
      <c r="IQ3" s="101"/>
      <c r="IR3" s="101"/>
      <c r="IS3" s="101"/>
      <c r="IT3" s="101"/>
      <c r="IU3" s="101"/>
      <c r="IV3" s="101"/>
    </row>
    <row r="4" spans="1:256" s="98" customFormat="1" ht="24" customHeight="1">
      <c r="A4" s="108" t="s">
        <v>707</v>
      </c>
      <c r="B4" s="109">
        <f>B5+B12+B15</f>
        <v>15710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110"/>
      <c r="AJ4" s="110"/>
      <c r="AK4" s="110"/>
      <c r="AL4" s="110"/>
      <c r="AM4" s="110"/>
      <c r="AN4" s="110"/>
      <c r="AO4" s="110"/>
      <c r="AP4" s="110"/>
      <c r="AQ4" s="110"/>
      <c r="AR4" s="110"/>
      <c r="AS4" s="110"/>
      <c r="AT4" s="110"/>
      <c r="AU4" s="110"/>
      <c r="AV4" s="110"/>
      <c r="AW4" s="110"/>
      <c r="AX4" s="110"/>
      <c r="AY4" s="110"/>
      <c r="AZ4" s="110"/>
      <c r="BA4" s="110"/>
      <c r="BB4" s="110"/>
      <c r="BC4" s="110"/>
      <c r="BD4" s="110"/>
      <c r="BE4" s="110"/>
      <c r="BF4" s="110"/>
      <c r="BG4" s="110"/>
      <c r="BH4" s="110"/>
      <c r="BI4" s="110"/>
      <c r="BJ4" s="110"/>
      <c r="BK4" s="110"/>
      <c r="BL4" s="110"/>
      <c r="BM4" s="110"/>
      <c r="BN4" s="110"/>
      <c r="BO4" s="110"/>
      <c r="BP4" s="110"/>
      <c r="BQ4" s="110"/>
      <c r="BR4" s="110"/>
      <c r="BS4" s="110"/>
      <c r="BT4" s="110"/>
      <c r="BU4" s="110"/>
      <c r="BV4" s="110"/>
      <c r="BW4" s="110"/>
      <c r="BX4" s="110"/>
      <c r="BY4" s="110"/>
      <c r="BZ4" s="110"/>
      <c r="CA4" s="110"/>
      <c r="CB4" s="110"/>
      <c r="CC4" s="110"/>
      <c r="CD4" s="110"/>
      <c r="CE4" s="110"/>
      <c r="CF4" s="110"/>
      <c r="CG4" s="110"/>
      <c r="CH4" s="110"/>
      <c r="CI4" s="110"/>
      <c r="CJ4" s="110"/>
      <c r="CK4" s="110"/>
      <c r="CL4" s="110"/>
      <c r="CM4" s="110"/>
      <c r="CN4" s="110"/>
      <c r="CO4" s="110"/>
      <c r="CP4" s="110"/>
      <c r="CQ4" s="110"/>
      <c r="CR4" s="110"/>
      <c r="CS4" s="110"/>
      <c r="CT4" s="110"/>
      <c r="CU4" s="110"/>
      <c r="CV4" s="110"/>
      <c r="CW4" s="110"/>
      <c r="CX4" s="110"/>
      <c r="CY4" s="110"/>
      <c r="CZ4" s="110"/>
      <c r="DA4" s="110"/>
      <c r="DB4" s="110"/>
      <c r="DC4" s="110"/>
      <c r="DD4" s="110"/>
      <c r="DE4" s="110"/>
      <c r="DF4" s="110"/>
      <c r="DG4" s="110"/>
      <c r="DH4" s="110"/>
      <c r="DI4" s="110"/>
      <c r="DJ4" s="110"/>
      <c r="DK4" s="110"/>
      <c r="DL4" s="110"/>
      <c r="DM4" s="110"/>
      <c r="DN4" s="110"/>
      <c r="DO4" s="110"/>
      <c r="DP4" s="110"/>
      <c r="DQ4" s="110"/>
      <c r="DR4" s="110"/>
      <c r="DS4" s="110"/>
      <c r="DT4" s="110"/>
      <c r="DU4" s="110"/>
      <c r="DV4" s="110"/>
      <c r="DW4" s="110"/>
      <c r="DX4" s="110"/>
      <c r="DY4" s="110"/>
      <c r="DZ4" s="110"/>
      <c r="EA4" s="110"/>
      <c r="EB4" s="110"/>
      <c r="EC4" s="110"/>
      <c r="ED4" s="110"/>
      <c r="EE4" s="110"/>
      <c r="EF4" s="110"/>
      <c r="EG4" s="110"/>
      <c r="EH4" s="110"/>
      <c r="EI4" s="110"/>
      <c r="EJ4" s="110"/>
      <c r="EK4" s="110"/>
      <c r="EL4" s="110"/>
      <c r="EM4" s="110"/>
      <c r="EN4" s="110"/>
      <c r="EO4" s="110"/>
      <c r="EP4" s="110"/>
      <c r="EQ4" s="110"/>
      <c r="ER4" s="110"/>
      <c r="ES4" s="110"/>
      <c r="ET4" s="110"/>
      <c r="EU4" s="110"/>
      <c r="EV4" s="110"/>
      <c r="EW4" s="110"/>
      <c r="EX4" s="110"/>
      <c r="EY4" s="110"/>
      <c r="EZ4" s="110"/>
      <c r="FA4" s="110"/>
      <c r="FB4" s="110"/>
      <c r="FC4" s="110"/>
      <c r="FD4" s="110"/>
      <c r="FE4" s="110"/>
      <c r="FF4" s="110"/>
      <c r="FG4" s="110"/>
      <c r="FH4" s="110"/>
      <c r="FI4" s="110"/>
      <c r="FJ4" s="110"/>
      <c r="FK4" s="110"/>
      <c r="FL4" s="110"/>
      <c r="FM4" s="110"/>
      <c r="FN4" s="110"/>
      <c r="FO4" s="110"/>
      <c r="FP4" s="110"/>
      <c r="FQ4" s="110"/>
      <c r="FR4" s="110"/>
      <c r="FS4" s="110"/>
      <c r="FT4" s="110"/>
      <c r="FU4" s="110"/>
      <c r="FV4" s="110"/>
      <c r="FW4" s="110"/>
      <c r="FX4" s="110"/>
      <c r="FY4" s="110"/>
      <c r="FZ4" s="110"/>
      <c r="GA4" s="110"/>
      <c r="GB4" s="110"/>
      <c r="GC4" s="110"/>
      <c r="GD4" s="110"/>
      <c r="GE4" s="110"/>
      <c r="GF4" s="110"/>
      <c r="GG4" s="110"/>
      <c r="GH4" s="110"/>
      <c r="GI4" s="110"/>
      <c r="GJ4" s="110"/>
      <c r="GK4" s="110"/>
      <c r="GL4" s="110"/>
      <c r="GM4" s="110"/>
      <c r="GN4" s="110"/>
      <c r="GO4" s="110"/>
      <c r="GP4" s="110"/>
      <c r="GQ4" s="110"/>
      <c r="GR4" s="110"/>
      <c r="GS4" s="110"/>
      <c r="GT4" s="110"/>
      <c r="GU4" s="110"/>
      <c r="GV4" s="110"/>
      <c r="GW4" s="110"/>
      <c r="GX4" s="110"/>
      <c r="GY4" s="110"/>
      <c r="GZ4" s="110"/>
      <c r="HA4" s="110"/>
      <c r="HB4" s="110"/>
      <c r="HC4" s="110"/>
      <c r="HD4" s="110"/>
      <c r="HE4" s="110"/>
      <c r="HF4" s="110"/>
      <c r="HG4" s="110"/>
      <c r="HH4" s="110"/>
      <c r="HI4" s="110"/>
      <c r="HJ4" s="110"/>
      <c r="HK4" s="110"/>
      <c r="HL4" s="110"/>
      <c r="HM4" s="110"/>
      <c r="HN4" s="110"/>
      <c r="HO4" s="110"/>
      <c r="HP4" s="110"/>
      <c r="HQ4" s="110"/>
      <c r="HR4" s="110"/>
      <c r="HS4" s="110"/>
      <c r="HT4" s="110"/>
      <c r="HU4" s="110"/>
      <c r="HV4" s="110"/>
      <c r="HW4" s="110"/>
      <c r="HX4" s="110"/>
      <c r="HY4" s="110"/>
      <c r="HZ4" s="110"/>
      <c r="IA4" s="110"/>
      <c r="IB4" s="110"/>
      <c r="IC4" s="110"/>
      <c r="ID4" s="110"/>
      <c r="IE4" s="110"/>
      <c r="IF4" s="110"/>
      <c r="IG4" s="110"/>
      <c r="IH4" s="110"/>
      <c r="II4" s="110"/>
      <c r="IJ4" s="110"/>
      <c r="IK4" s="110"/>
      <c r="IL4" s="110"/>
      <c r="IM4" s="110"/>
      <c r="IN4" s="110"/>
      <c r="IO4" s="110"/>
      <c r="IP4" s="110"/>
      <c r="IQ4" s="110"/>
      <c r="IR4" s="110"/>
      <c r="IS4" s="110"/>
      <c r="IT4" s="110"/>
      <c r="IU4" s="101"/>
      <c r="IV4" s="101"/>
    </row>
    <row r="5" spans="1:256" s="99" customFormat="1" ht="24" customHeight="1">
      <c r="A5" s="111" t="s">
        <v>708</v>
      </c>
      <c r="B5" s="109">
        <f>SUM(B6:B11)</f>
        <v>12610</v>
      </c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  <c r="IF5" s="101"/>
      <c r="IG5" s="101"/>
      <c r="IH5" s="101"/>
      <c r="II5" s="101"/>
      <c r="IJ5" s="101"/>
      <c r="IK5" s="101"/>
      <c r="IL5" s="101"/>
      <c r="IM5" s="101"/>
      <c r="IN5" s="101"/>
      <c r="IO5" s="101"/>
      <c r="IP5" s="101"/>
      <c r="IQ5" s="101"/>
      <c r="IR5" s="101"/>
      <c r="IS5" s="101"/>
      <c r="IT5" s="101"/>
      <c r="IU5" s="101"/>
      <c r="IV5" s="101"/>
    </row>
    <row r="6" spans="1:256" s="99" customFormat="1" ht="24" customHeight="1">
      <c r="A6" s="80" t="s">
        <v>709</v>
      </c>
      <c r="B6" s="112">
        <v>12610</v>
      </c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  <c r="IN6" s="101"/>
      <c r="IO6" s="101"/>
      <c r="IP6" s="101"/>
      <c r="IQ6" s="101"/>
      <c r="IR6" s="101"/>
      <c r="IS6" s="101"/>
      <c r="IT6" s="101"/>
      <c r="IU6" s="101"/>
      <c r="IV6" s="101"/>
    </row>
    <row r="7" spans="1:256" s="99" customFormat="1" ht="24" customHeight="1">
      <c r="A7" s="80" t="s">
        <v>710</v>
      </c>
      <c r="B7" s="112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  <c r="IK7" s="101"/>
      <c r="IL7" s="101"/>
      <c r="IM7" s="101"/>
      <c r="IN7" s="101"/>
      <c r="IO7" s="101"/>
      <c r="IP7" s="101"/>
      <c r="IQ7" s="101"/>
      <c r="IR7" s="101"/>
      <c r="IS7" s="101"/>
      <c r="IT7" s="101"/>
      <c r="IU7" s="101"/>
      <c r="IV7" s="101"/>
    </row>
    <row r="8" spans="1:256" s="98" customFormat="1" ht="24" customHeight="1">
      <c r="A8" s="80" t="s">
        <v>711</v>
      </c>
      <c r="B8" s="112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10"/>
      <c r="BJ8" s="110"/>
      <c r="BK8" s="110"/>
      <c r="BL8" s="110"/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10"/>
      <c r="CL8" s="110"/>
      <c r="CM8" s="110"/>
      <c r="CN8" s="110"/>
      <c r="CO8" s="110"/>
      <c r="CP8" s="110"/>
      <c r="CQ8" s="110"/>
      <c r="CR8" s="110"/>
      <c r="CS8" s="110"/>
      <c r="CT8" s="110"/>
      <c r="CU8" s="110"/>
      <c r="CV8" s="110"/>
      <c r="CW8" s="110"/>
      <c r="CX8" s="110"/>
      <c r="CY8" s="110"/>
      <c r="CZ8" s="110"/>
      <c r="DA8" s="110"/>
      <c r="DB8" s="110"/>
      <c r="DC8" s="110"/>
      <c r="DD8" s="110"/>
      <c r="DE8" s="110"/>
      <c r="DF8" s="110"/>
      <c r="DG8" s="110"/>
      <c r="DH8" s="110"/>
      <c r="DI8" s="110"/>
      <c r="DJ8" s="110"/>
      <c r="DK8" s="110"/>
      <c r="DL8" s="110"/>
      <c r="DM8" s="110"/>
      <c r="DN8" s="110"/>
      <c r="DO8" s="110"/>
      <c r="DP8" s="110"/>
      <c r="DQ8" s="110"/>
      <c r="DR8" s="110"/>
      <c r="DS8" s="110"/>
      <c r="DT8" s="110"/>
      <c r="DU8" s="110"/>
      <c r="DV8" s="110"/>
      <c r="DW8" s="110"/>
      <c r="DX8" s="110"/>
      <c r="DY8" s="110"/>
      <c r="DZ8" s="110"/>
      <c r="EA8" s="110"/>
      <c r="EB8" s="110"/>
      <c r="EC8" s="110"/>
      <c r="ED8" s="110"/>
      <c r="EE8" s="110"/>
      <c r="EF8" s="110"/>
      <c r="EG8" s="110"/>
      <c r="EH8" s="110"/>
      <c r="EI8" s="110"/>
      <c r="EJ8" s="110"/>
      <c r="EK8" s="110"/>
      <c r="EL8" s="110"/>
      <c r="EM8" s="110"/>
      <c r="EN8" s="110"/>
      <c r="EO8" s="110"/>
      <c r="EP8" s="110"/>
      <c r="EQ8" s="110"/>
      <c r="ER8" s="110"/>
      <c r="ES8" s="110"/>
      <c r="ET8" s="110"/>
      <c r="EU8" s="110"/>
      <c r="EV8" s="110"/>
      <c r="EW8" s="110"/>
      <c r="EX8" s="110"/>
      <c r="EY8" s="110"/>
      <c r="EZ8" s="110"/>
      <c r="FA8" s="110"/>
      <c r="FB8" s="110"/>
      <c r="FC8" s="110"/>
      <c r="FD8" s="110"/>
      <c r="FE8" s="110"/>
      <c r="FF8" s="110"/>
      <c r="FG8" s="110"/>
      <c r="FH8" s="110"/>
      <c r="FI8" s="110"/>
      <c r="FJ8" s="110"/>
      <c r="FK8" s="110"/>
      <c r="FL8" s="110"/>
      <c r="FM8" s="110"/>
      <c r="FN8" s="110"/>
      <c r="FO8" s="110"/>
      <c r="FP8" s="110"/>
      <c r="FQ8" s="110"/>
      <c r="FR8" s="110"/>
      <c r="FS8" s="110"/>
      <c r="FT8" s="110"/>
      <c r="FU8" s="110"/>
      <c r="FV8" s="110"/>
      <c r="FW8" s="110"/>
      <c r="FX8" s="110"/>
      <c r="FY8" s="110"/>
      <c r="FZ8" s="110"/>
      <c r="GA8" s="110"/>
      <c r="GB8" s="110"/>
      <c r="GC8" s="110"/>
      <c r="GD8" s="110"/>
      <c r="GE8" s="110"/>
      <c r="GF8" s="110"/>
      <c r="GG8" s="110"/>
      <c r="GH8" s="110"/>
      <c r="GI8" s="110"/>
      <c r="GJ8" s="110"/>
      <c r="GK8" s="110"/>
      <c r="GL8" s="110"/>
      <c r="GM8" s="110"/>
      <c r="GN8" s="110"/>
      <c r="GO8" s="110"/>
      <c r="GP8" s="110"/>
      <c r="GQ8" s="110"/>
      <c r="GR8" s="110"/>
      <c r="GS8" s="110"/>
      <c r="GT8" s="110"/>
      <c r="GU8" s="110"/>
      <c r="GV8" s="110"/>
      <c r="GW8" s="110"/>
      <c r="GX8" s="110"/>
      <c r="GY8" s="110"/>
      <c r="GZ8" s="110"/>
      <c r="HA8" s="110"/>
      <c r="HB8" s="110"/>
      <c r="HC8" s="110"/>
      <c r="HD8" s="110"/>
      <c r="HE8" s="110"/>
      <c r="HF8" s="110"/>
      <c r="HG8" s="110"/>
      <c r="HH8" s="110"/>
      <c r="HI8" s="110"/>
      <c r="HJ8" s="110"/>
      <c r="HK8" s="110"/>
      <c r="HL8" s="110"/>
      <c r="HM8" s="110"/>
      <c r="HN8" s="110"/>
      <c r="HO8" s="110"/>
      <c r="HP8" s="110"/>
      <c r="HQ8" s="110"/>
      <c r="HR8" s="110"/>
      <c r="HS8" s="110"/>
      <c r="HT8" s="110"/>
      <c r="HU8" s="110"/>
      <c r="HV8" s="110"/>
      <c r="HW8" s="110"/>
      <c r="HX8" s="110"/>
      <c r="HY8" s="110"/>
      <c r="HZ8" s="110"/>
      <c r="IA8" s="110"/>
      <c r="IB8" s="110"/>
      <c r="IC8" s="110"/>
      <c r="ID8" s="110"/>
      <c r="IE8" s="110"/>
      <c r="IF8" s="110"/>
      <c r="IG8" s="110"/>
      <c r="IH8" s="110"/>
      <c r="II8" s="110"/>
      <c r="IJ8" s="110"/>
      <c r="IK8" s="110"/>
      <c r="IL8" s="110"/>
      <c r="IM8" s="110"/>
      <c r="IN8" s="110"/>
      <c r="IO8" s="110"/>
      <c r="IP8" s="101"/>
      <c r="IQ8" s="101"/>
      <c r="IR8" s="101"/>
      <c r="IS8" s="101"/>
      <c r="IT8" s="101"/>
      <c r="IU8" s="101"/>
      <c r="IV8" s="101"/>
    </row>
    <row r="9" spans="1:256" s="99" customFormat="1" ht="24" customHeight="1">
      <c r="A9" s="80" t="s">
        <v>712</v>
      </c>
      <c r="B9" s="112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  <c r="IF9" s="101"/>
      <c r="IG9" s="101"/>
      <c r="IH9" s="101"/>
      <c r="II9" s="101"/>
      <c r="IJ9" s="101"/>
      <c r="IK9" s="101"/>
      <c r="IL9" s="101"/>
      <c r="IM9" s="101"/>
      <c r="IN9" s="101"/>
      <c r="IO9" s="101"/>
      <c r="IP9" s="101"/>
      <c r="IQ9" s="101"/>
      <c r="IR9" s="101"/>
      <c r="IS9" s="101"/>
      <c r="IT9" s="101"/>
      <c r="IU9" s="101"/>
      <c r="IV9" s="101"/>
    </row>
    <row r="10" spans="1:256" s="99" customFormat="1" ht="24" customHeight="1">
      <c r="A10" s="80" t="s">
        <v>713</v>
      </c>
      <c r="B10" s="112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  <c r="IF10" s="101"/>
      <c r="IG10" s="101"/>
      <c r="IH10" s="101"/>
      <c r="II10" s="101"/>
      <c r="IJ10" s="101"/>
      <c r="IK10" s="101"/>
      <c r="IL10" s="101"/>
      <c r="IM10" s="101"/>
      <c r="IN10" s="101"/>
      <c r="IO10" s="101"/>
      <c r="IP10" s="101"/>
      <c r="IQ10" s="101"/>
      <c r="IR10" s="101"/>
      <c r="IS10" s="101"/>
      <c r="IT10" s="101"/>
      <c r="IU10" s="101"/>
      <c r="IV10" s="101"/>
    </row>
    <row r="11" spans="1:256" s="99" customFormat="1" ht="24" customHeight="1">
      <c r="A11" s="80" t="s">
        <v>714</v>
      </c>
      <c r="B11" s="112"/>
      <c r="HK11" s="101"/>
      <c r="HL11" s="101"/>
      <c r="HM11" s="101"/>
      <c r="HN11" s="101"/>
      <c r="HO11" s="101"/>
      <c r="HP11" s="101"/>
      <c r="HQ11" s="101"/>
      <c r="HR11" s="101"/>
      <c r="HS11" s="101"/>
      <c r="HT11" s="101"/>
      <c r="HU11" s="101"/>
      <c r="HV11" s="101"/>
      <c r="HW11" s="101"/>
      <c r="HX11" s="101"/>
      <c r="HY11" s="101"/>
      <c r="HZ11" s="101"/>
      <c r="IA11" s="101"/>
      <c r="IB11" s="101"/>
      <c r="IC11" s="101"/>
      <c r="ID11" s="101"/>
      <c r="IE11" s="101"/>
      <c r="IF11" s="101"/>
      <c r="IG11" s="101"/>
      <c r="IH11" s="101"/>
      <c r="II11" s="101"/>
      <c r="IJ11" s="101"/>
      <c r="IK11" s="101"/>
      <c r="IL11" s="101"/>
      <c r="IM11" s="101"/>
      <c r="IN11" s="101"/>
      <c r="IO11" s="101"/>
      <c r="IP11" s="101"/>
      <c r="IQ11" s="101"/>
      <c r="IR11" s="101"/>
      <c r="IS11" s="101"/>
      <c r="IT11" s="101"/>
      <c r="IU11" s="101"/>
      <c r="IV11" s="101"/>
    </row>
    <row r="12" spans="1:256" s="99" customFormat="1" ht="24" customHeight="1">
      <c r="A12" s="111" t="s">
        <v>715</v>
      </c>
      <c r="B12" s="109">
        <f>B13+B14</f>
        <v>1400</v>
      </c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  <c r="IF12" s="101"/>
      <c r="IG12" s="101"/>
      <c r="IH12" s="101"/>
      <c r="II12" s="101"/>
      <c r="IJ12" s="101"/>
      <c r="IK12" s="101"/>
      <c r="IL12" s="101"/>
      <c r="IM12" s="101"/>
      <c r="IN12" s="101"/>
      <c r="IO12" s="101"/>
      <c r="IP12" s="101"/>
      <c r="IQ12" s="101"/>
      <c r="IR12" s="101"/>
      <c r="IS12" s="101"/>
      <c r="IT12" s="101"/>
      <c r="IU12" s="101"/>
      <c r="IV12" s="101"/>
    </row>
    <row r="13" spans="1:256" s="99" customFormat="1" ht="24" customHeight="1">
      <c r="A13" s="80" t="s">
        <v>716</v>
      </c>
      <c r="B13" s="112">
        <v>1400</v>
      </c>
      <c r="HK13" s="101"/>
      <c r="HL13" s="101"/>
      <c r="HM13" s="101"/>
      <c r="HN13" s="101"/>
      <c r="HO13" s="101"/>
      <c r="HP13" s="101"/>
      <c r="HQ13" s="101"/>
      <c r="HR13" s="101"/>
      <c r="HS13" s="101"/>
      <c r="HT13" s="101"/>
      <c r="HU13" s="101"/>
      <c r="HV13" s="101"/>
      <c r="HW13" s="101"/>
      <c r="HX13" s="101"/>
      <c r="HY13" s="101"/>
      <c r="HZ13" s="101"/>
      <c r="IA13" s="101"/>
      <c r="IB13" s="101"/>
      <c r="IC13" s="101"/>
      <c r="ID13" s="101"/>
      <c r="IE13" s="101"/>
      <c r="IF13" s="101"/>
      <c r="IG13" s="101"/>
      <c r="IH13" s="101"/>
      <c r="II13" s="101"/>
      <c r="IJ13" s="101"/>
      <c r="IK13" s="101"/>
      <c r="IL13" s="101"/>
      <c r="IM13" s="101"/>
      <c r="IN13" s="101"/>
      <c r="IO13" s="101"/>
      <c r="IP13" s="101"/>
      <c r="IQ13" s="101"/>
      <c r="IR13" s="101"/>
      <c r="IS13" s="101"/>
      <c r="IT13" s="101"/>
      <c r="IU13" s="101"/>
      <c r="IV13" s="101"/>
    </row>
    <row r="14" spans="1:256" s="99" customFormat="1" ht="24" customHeight="1">
      <c r="A14" s="80" t="s">
        <v>717</v>
      </c>
      <c r="B14" s="112"/>
      <c r="HK14" s="101"/>
      <c r="HL14" s="101"/>
      <c r="HM14" s="101"/>
      <c r="HN14" s="101"/>
      <c r="HO14" s="101"/>
      <c r="HP14" s="101"/>
      <c r="HQ14" s="101"/>
      <c r="HR14" s="101"/>
      <c r="HS14" s="101"/>
      <c r="HT14" s="101"/>
      <c r="HU14" s="101"/>
      <c r="HV14" s="101"/>
      <c r="HW14" s="101"/>
      <c r="HX14" s="101"/>
      <c r="HY14" s="101"/>
      <c r="HZ14" s="101"/>
      <c r="IA14" s="101"/>
      <c r="IB14" s="101"/>
      <c r="IC14" s="101"/>
      <c r="ID14" s="101"/>
      <c r="IE14" s="101"/>
      <c r="IF14" s="101"/>
      <c r="IG14" s="101"/>
      <c r="IH14" s="101"/>
      <c r="II14" s="101"/>
      <c r="IJ14" s="101"/>
      <c r="IK14" s="101"/>
      <c r="IL14" s="101"/>
      <c r="IM14" s="101"/>
      <c r="IN14" s="101"/>
      <c r="IO14" s="101"/>
      <c r="IP14" s="101"/>
      <c r="IQ14" s="101"/>
      <c r="IR14" s="101"/>
      <c r="IS14" s="101"/>
      <c r="IT14" s="101"/>
      <c r="IU14" s="101"/>
      <c r="IV14" s="101"/>
    </row>
    <row r="15" spans="1:256" s="99" customFormat="1" ht="24" customHeight="1">
      <c r="A15" s="111" t="s">
        <v>718</v>
      </c>
      <c r="B15" s="109">
        <f>B16+B17+B18</f>
        <v>1700</v>
      </c>
      <c r="HK15" s="101"/>
      <c r="HL15" s="101"/>
      <c r="HM15" s="101"/>
      <c r="HN15" s="101"/>
      <c r="HO15" s="101"/>
      <c r="HP15" s="101"/>
      <c r="HQ15" s="101"/>
      <c r="HR15" s="101"/>
      <c r="HS15" s="101"/>
      <c r="HT15" s="101"/>
      <c r="HU15" s="101"/>
      <c r="HV15" s="101"/>
      <c r="HW15" s="101"/>
      <c r="HX15" s="101"/>
      <c r="HY15" s="101"/>
      <c r="HZ15" s="101"/>
      <c r="IA15" s="101"/>
      <c r="IB15" s="101"/>
      <c r="IC15" s="101"/>
      <c r="ID15" s="101"/>
      <c r="IE15" s="101"/>
      <c r="IF15" s="101"/>
      <c r="IG15" s="101"/>
      <c r="IH15" s="101"/>
      <c r="II15" s="101"/>
      <c r="IJ15" s="101"/>
      <c r="IK15" s="101"/>
      <c r="IL15" s="101"/>
      <c r="IM15" s="101"/>
      <c r="IN15" s="101"/>
      <c r="IO15" s="101"/>
      <c r="IP15" s="101"/>
      <c r="IQ15" s="101"/>
      <c r="IR15" s="101"/>
      <c r="IS15" s="101"/>
      <c r="IT15" s="101"/>
      <c r="IU15" s="101"/>
      <c r="IV15" s="101"/>
    </row>
    <row r="16" spans="1:256" s="99" customFormat="1" ht="24" customHeight="1">
      <c r="A16" s="113" t="s">
        <v>719</v>
      </c>
      <c r="B16" s="112">
        <v>1700</v>
      </c>
      <c r="HK16" s="101"/>
      <c r="HL16" s="101"/>
      <c r="HM16" s="101"/>
      <c r="HN16" s="101"/>
      <c r="HO16" s="101"/>
      <c r="HP16" s="101"/>
      <c r="HQ16" s="101"/>
      <c r="HR16" s="101"/>
      <c r="HS16" s="101"/>
      <c r="HT16" s="101"/>
      <c r="HU16" s="101"/>
      <c r="HV16" s="101"/>
      <c r="HW16" s="101"/>
      <c r="HX16" s="101"/>
      <c r="HY16" s="101"/>
      <c r="HZ16" s="101"/>
      <c r="IA16" s="101"/>
      <c r="IB16" s="101"/>
      <c r="IC16" s="101"/>
      <c r="ID16" s="101"/>
      <c r="IE16" s="101"/>
      <c r="IF16" s="101"/>
      <c r="IG16" s="101"/>
      <c r="IH16" s="101"/>
      <c r="II16" s="101"/>
      <c r="IJ16" s="101"/>
      <c r="IK16" s="101"/>
      <c r="IL16" s="101"/>
      <c r="IM16" s="101"/>
      <c r="IN16" s="101"/>
      <c r="IO16" s="101"/>
      <c r="IP16" s="101"/>
      <c r="IQ16" s="101"/>
      <c r="IR16" s="101"/>
      <c r="IS16" s="101"/>
      <c r="IT16" s="101"/>
      <c r="IU16" s="101"/>
      <c r="IV16" s="101"/>
    </row>
    <row r="17" spans="1:256" s="99" customFormat="1" ht="24" customHeight="1">
      <c r="A17" s="113" t="s">
        <v>720</v>
      </c>
      <c r="B17" s="112"/>
      <c r="HK17" s="101"/>
      <c r="HL17" s="101"/>
      <c r="HM17" s="101"/>
      <c r="HN17" s="101"/>
      <c r="HO17" s="101"/>
      <c r="HP17" s="101"/>
      <c r="HQ17" s="101"/>
      <c r="HR17" s="101"/>
      <c r="HS17" s="101"/>
      <c r="HT17" s="101"/>
      <c r="HU17" s="101"/>
      <c r="HV17" s="101"/>
      <c r="HW17" s="101"/>
      <c r="HX17" s="101"/>
      <c r="HY17" s="101"/>
      <c r="HZ17" s="101"/>
      <c r="IA17" s="101"/>
      <c r="IB17" s="101"/>
      <c r="IC17" s="101"/>
      <c r="ID17" s="101"/>
      <c r="IE17" s="101"/>
      <c r="IF17" s="101"/>
      <c r="IG17" s="101"/>
      <c r="IH17" s="101"/>
      <c r="II17" s="101"/>
      <c r="IJ17" s="101"/>
      <c r="IK17" s="101"/>
      <c r="IL17" s="101"/>
      <c r="IM17" s="101"/>
      <c r="IN17" s="101"/>
      <c r="IO17" s="101"/>
      <c r="IP17" s="101"/>
      <c r="IQ17" s="101"/>
      <c r="IR17" s="101"/>
      <c r="IS17" s="101"/>
      <c r="IT17" s="101"/>
      <c r="IU17" s="101"/>
      <c r="IV17" s="101"/>
    </row>
    <row r="18" spans="1:256" s="98" customFormat="1" ht="24" customHeight="1">
      <c r="A18" s="113" t="s">
        <v>721</v>
      </c>
      <c r="B18" s="109"/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0"/>
      <c r="AQ18" s="110"/>
      <c r="AR18" s="110"/>
      <c r="AS18" s="110"/>
      <c r="AT18" s="110"/>
      <c r="AU18" s="110"/>
      <c r="AV18" s="110"/>
      <c r="AW18" s="110"/>
      <c r="AX18" s="110"/>
      <c r="AY18" s="110"/>
      <c r="AZ18" s="110"/>
      <c r="BA18" s="110"/>
      <c r="BB18" s="110"/>
      <c r="BC18" s="110"/>
      <c r="BD18" s="110"/>
      <c r="BE18" s="110"/>
      <c r="BF18" s="110"/>
      <c r="BG18" s="110"/>
      <c r="BH18" s="110"/>
      <c r="BI18" s="110"/>
      <c r="BJ18" s="110"/>
      <c r="BK18" s="110"/>
      <c r="BL18" s="110"/>
      <c r="BM18" s="110"/>
      <c r="BN18" s="110"/>
      <c r="BO18" s="110"/>
      <c r="BP18" s="110"/>
      <c r="BQ18" s="110"/>
      <c r="BR18" s="110"/>
      <c r="BS18" s="110"/>
      <c r="BT18" s="110"/>
      <c r="BU18" s="110"/>
      <c r="BV18" s="110"/>
      <c r="BW18" s="110"/>
      <c r="BX18" s="110"/>
      <c r="BY18" s="110"/>
      <c r="BZ18" s="110"/>
      <c r="CA18" s="110"/>
      <c r="CB18" s="110"/>
      <c r="CC18" s="110"/>
      <c r="CD18" s="110"/>
      <c r="CE18" s="110"/>
      <c r="CF18" s="110"/>
      <c r="CG18" s="110"/>
      <c r="CH18" s="110"/>
      <c r="CI18" s="110"/>
      <c r="CJ18" s="110"/>
      <c r="CK18" s="110"/>
      <c r="CL18" s="110"/>
      <c r="CM18" s="110"/>
      <c r="CN18" s="110"/>
      <c r="CO18" s="110"/>
      <c r="CP18" s="110"/>
      <c r="CQ18" s="110"/>
      <c r="CR18" s="110"/>
      <c r="CS18" s="110"/>
      <c r="CT18" s="110"/>
      <c r="CU18" s="110"/>
      <c r="CV18" s="110"/>
      <c r="CW18" s="110"/>
      <c r="CX18" s="110"/>
      <c r="CY18" s="110"/>
      <c r="CZ18" s="110"/>
      <c r="DA18" s="110"/>
      <c r="DB18" s="110"/>
      <c r="DC18" s="110"/>
      <c r="DD18" s="110"/>
      <c r="DE18" s="110"/>
      <c r="DF18" s="110"/>
      <c r="DG18" s="110"/>
      <c r="DH18" s="110"/>
      <c r="DI18" s="110"/>
      <c r="DJ18" s="110"/>
      <c r="DK18" s="110"/>
      <c r="DL18" s="110"/>
      <c r="DM18" s="110"/>
      <c r="DN18" s="110"/>
      <c r="DO18" s="110"/>
      <c r="DP18" s="110"/>
      <c r="DQ18" s="110"/>
      <c r="DR18" s="110"/>
      <c r="DS18" s="110"/>
      <c r="DT18" s="110"/>
      <c r="DU18" s="110"/>
      <c r="DV18" s="110"/>
      <c r="DW18" s="110"/>
      <c r="DX18" s="110"/>
      <c r="DY18" s="110"/>
      <c r="DZ18" s="110"/>
      <c r="EA18" s="110"/>
      <c r="EB18" s="110"/>
      <c r="EC18" s="110"/>
      <c r="ED18" s="110"/>
      <c r="EE18" s="110"/>
      <c r="EF18" s="110"/>
      <c r="EG18" s="110"/>
      <c r="EH18" s="110"/>
      <c r="EI18" s="110"/>
      <c r="EJ18" s="110"/>
      <c r="EK18" s="110"/>
      <c r="EL18" s="110"/>
      <c r="EM18" s="110"/>
      <c r="EN18" s="110"/>
      <c r="EO18" s="110"/>
      <c r="EP18" s="110"/>
      <c r="EQ18" s="110"/>
      <c r="ER18" s="110"/>
      <c r="ES18" s="110"/>
      <c r="ET18" s="110"/>
      <c r="EU18" s="110"/>
      <c r="EV18" s="110"/>
      <c r="EW18" s="110"/>
      <c r="EX18" s="110"/>
      <c r="EY18" s="110"/>
      <c r="EZ18" s="110"/>
      <c r="FA18" s="110"/>
      <c r="FB18" s="110"/>
      <c r="FC18" s="110"/>
      <c r="FD18" s="110"/>
      <c r="FE18" s="110"/>
      <c r="FF18" s="110"/>
      <c r="FG18" s="110"/>
      <c r="FH18" s="110"/>
      <c r="FI18" s="110"/>
      <c r="FJ18" s="110"/>
      <c r="FK18" s="110"/>
      <c r="FL18" s="110"/>
      <c r="FM18" s="110"/>
      <c r="FN18" s="110"/>
      <c r="FO18" s="110"/>
      <c r="FP18" s="110"/>
      <c r="FQ18" s="110"/>
      <c r="FR18" s="110"/>
      <c r="FS18" s="110"/>
      <c r="FT18" s="110"/>
      <c r="FU18" s="110"/>
      <c r="FV18" s="110"/>
      <c r="FW18" s="110"/>
      <c r="FX18" s="110"/>
      <c r="FY18" s="110"/>
      <c r="FZ18" s="110"/>
      <c r="GA18" s="110"/>
      <c r="GB18" s="110"/>
      <c r="GC18" s="110"/>
      <c r="GD18" s="110"/>
      <c r="GE18" s="110"/>
      <c r="GF18" s="110"/>
      <c r="GG18" s="110"/>
      <c r="GH18" s="110"/>
      <c r="GI18" s="110"/>
      <c r="GJ18" s="110"/>
      <c r="GK18" s="110"/>
      <c r="GL18" s="110"/>
      <c r="GM18" s="110"/>
      <c r="GN18" s="110"/>
      <c r="GO18" s="110"/>
      <c r="GP18" s="110"/>
      <c r="GQ18" s="110"/>
      <c r="GR18" s="110"/>
      <c r="GS18" s="110"/>
      <c r="GT18" s="110"/>
      <c r="GU18" s="110"/>
      <c r="GV18" s="110"/>
      <c r="GW18" s="110"/>
      <c r="GX18" s="110"/>
      <c r="GY18" s="110"/>
      <c r="GZ18" s="110"/>
      <c r="HA18" s="110"/>
      <c r="HB18" s="110"/>
      <c r="HC18" s="110"/>
      <c r="HD18" s="110"/>
      <c r="HE18" s="110"/>
      <c r="HF18" s="110"/>
      <c r="HG18" s="110"/>
      <c r="HH18" s="110"/>
      <c r="HI18" s="110"/>
      <c r="HJ18" s="110"/>
      <c r="HK18" s="110"/>
      <c r="HL18" s="110"/>
      <c r="HM18" s="110"/>
      <c r="HN18" s="110"/>
      <c r="HO18" s="110"/>
      <c r="HP18" s="110"/>
      <c r="HQ18" s="110"/>
      <c r="HR18" s="110"/>
      <c r="HS18" s="110"/>
      <c r="HT18" s="110"/>
      <c r="HU18" s="110"/>
      <c r="HV18" s="110"/>
      <c r="HW18" s="110"/>
      <c r="HX18" s="110"/>
      <c r="HY18" s="110"/>
      <c r="HZ18" s="110"/>
      <c r="IA18" s="110"/>
      <c r="IB18" s="110"/>
      <c r="IC18" s="110"/>
      <c r="ID18" s="110"/>
      <c r="IE18" s="110"/>
      <c r="IF18" s="110"/>
      <c r="IG18" s="110"/>
      <c r="IH18" s="110"/>
      <c r="II18" s="110"/>
      <c r="IJ18" s="110"/>
      <c r="IK18" s="110"/>
      <c r="IL18" s="110"/>
      <c r="IM18" s="110"/>
      <c r="IN18" s="110"/>
      <c r="IO18" s="110"/>
      <c r="IP18" s="110"/>
      <c r="IQ18" s="110"/>
      <c r="IR18" s="110"/>
      <c r="IS18" s="110"/>
      <c r="IT18" s="110"/>
      <c r="IU18" s="101"/>
      <c r="IV18" s="101"/>
    </row>
    <row r="19" spans="1:256" s="99" customFormat="1" ht="24" customHeight="1">
      <c r="A19" s="108" t="s">
        <v>722</v>
      </c>
      <c r="B19" s="109">
        <f>B20</f>
        <v>3000</v>
      </c>
      <c r="HK19" s="101"/>
      <c r="HL19" s="101"/>
      <c r="HM19" s="101"/>
      <c r="HN19" s="101"/>
      <c r="HO19" s="101"/>
      <c r="HP19" s="101"/>
      <c r="HQ19" s="101"/>
      <c r="HR19" s="101"/>
      <c r="HS19" s="101"/>
      <c r="HT19" s="101"/>
      <c r="HU19" s="101"/>
      <c r="HV19" s="101"/>
      <c r="HW19" s="101"/>
      <c r="HX19" s="101"/>
      <c r="HY19" s="101"/>
      <c r="HZ19" s="101"/>
      <c r="IA19" s="101"/>
      <c r="IB19" s="101"/>
      <c r="IC19" s="101"/>
      <c r="ID19" s="101"/>
      <c r="IE19" s="101"/>
      <c r="IF19" s="101"/>
      <c r="IG19" s="101"/>
      <c r="IH19" s="101"/>
      <c r="II19" s="101"/>
      <c r="IJ19" s="101"/>
      <c r="IK19" s="101"/>
      <c r="IL19" s="101"/>
      <c r="IM19" s="101"/>
      <c r="IN19" s="101"/>
      <c r="IO19" s="101"/>
      <c r="IP19" s="101"/>
      <c r="IQ19" s="101"/>
      <c r="IR19" s="101"/>
      <c r="IS19" s="101"/>
      <c r="IT19" s="101"/>
      <c r="IU19" s="101"/>
      <c r="IV19" s="101"/>
    </row>
    <row r="20" spans="1:256" s="99" customFormat="1" ht="24" customHeight="1">
      <c r="A20" s="80" t="s">
        <v>723</v>
      </c>
      <c r="B20" s="112">
        <v>3000</v>
      </c>
      <c r="HK20" s="101"/>
      <c r="HL20" s="101"/>
      <c r="HM20" s="101"/>
      <c r="HN20" s="101"/>
      <c r="HO20" s="101"/>
      <c r="HP20" s="101"/>
      <c r="HQ20" s="101"/>
      <c r="HR20" s="101"/>
      <c r="HS20" s="101"/>
      <c r="HT20" s="101"/>
      <c r="HU20" s="101"/>
      <c r="HV20" s="101"/>
      <c r="HW20" s="101"/>
      <c r="HX20" s="101"/>
      <c r="HY20" s="101"/>
      <c r="HZ20" s="101"/>
      <c r="IA20" s="101"/>
      <c r="IB20" s="101"/>
      <c r="IC20" s="101"/>
      <c r="ID20" s="101"/>
      <c r="IE20" s="101"/>
      <c r="IF20" s="101"/>
      <c r="IG20" s="101"/>
      <c r="IH20" s="101"/>
      <c r="II20" s="101"/>
      <c r="IJ20" s="101"/>
      <c r="IK20" s="101"/>
      <c r="IL20" s="101"/>
      <c r="IM20" s="101"/>
      <c r="IN20" s="101"/>
      <c r="IO20" s="101"/>
      <c r="IP20" s="101"/>
      <c r="IQ20" s="101"/>
      <c r="IR20" s="101"/>
      <c r="IS20" s="101"/>
      <c r="IT20" s="101"/>
      <c r="IU20" s="101"/>
      <c r="IV20" s="101"/>
    </row>
    <row r="21" spans="1:256" s="99" customFormat="1" ht="24" customHeight="1">
      <c r="A21" s="108" t="s">
        <v>724</v>
      </c>
      <c r="B21" s="109">
        <f>B22+B23</f>
        <v>5600</v>
      </c>
      <c r="HK21" s="101"/>
      <c r="HL21" s="101"/>
      <c r="HM21" s="101"/>
      <c r="HN21" s="101"/>
      <c r="HO21" s="101"/>
      <c r="HP21" s="101"/>
      <c r="HQ21" s="101"/>
      <c r="HR21" s="101"/>
      <c r="HS21" s="101"/>
      <c r="HT21" s="101"/>
      <c r="HU21" s="101"/>
      <c r="HV21" s="101"/>
      <c r="HW21" s="101"/>
      <c r="HX21" s="101"/>
      <c r="HY21" s="101"/>
      <c r="HZ21" s="101"/>
      <c r="IA21" s="101"/>
      <c r="IB21" s="101"/>
      <c r="IC21" s="101"/>
      <c r="ID21" s="101"/>
      <c r="IE21" s="101"/>
      <c r="IF21" s="101"/>
      <c r="IG21" s="101"/>
      <c r="IH21" s="101"/>
      <c r="II21" s="101"/>
      <c r="IJ21" s="101"/>
      <c r="IK21" s="101"/>
      <c r="IL21" s="101"/>
      <c r="IM21" s="101"/>
      <c r="IN21" s="101"/>
      <c r="IO21" s="101"/>
      <c r="IP21" s="101"/>
      <c r="IQ21" s="101"/>
      <c r="IR21" s="101"/>
      <c r="IS21" s="101"/>
      <c r="IT21" s="101"/>
      <c r="IU21" s="101"/>
      <c r="IV21" s="101"/>
    </row>
    <row r="22" spans="1:256" s="99" customFormat="1" ht="24" customHeight="1">
      <c r="A22" s="114" t="s">
        <v>725</v>
      </c>
      <c r="B22" s="112">
        <v>2000</v>
      </c>
      <c r="HK22" s="101"/>
      <c r="HL22" s="101"/>
      <c r="HM22" s="101"/>
      <c r="HN22" s="101"/>
      <c r="HO22" s="101"/>
      <c r="HP22" s="101"/>
      <c r="HQ22" s="101"/>
      <c r="HR22" s="101"/>
      <c r="HS22" s="101"/>
      <c r="HT22" s="101"/>
      <c r="HU22" s="101"/>
      <c r="HV22" s="101"/>
      <c r="HW22" s="101"/>
      <c r="HX22" s="101"/>
      <c r="HY22" s="101"/>
      <c r="HZ22" s="101"/>
      <c r="IA22" s="101"/>
      <c r="IB22" s="101"/>
      <c r="IC22" s="101"/>
      <c r="ID22" s="101"/>
      <c r="IE22" s="101"/>
      <c r="IF22" s="101"/>
      <c r="IG22" s="101"/>
      <c r="IH22" s="101"/>
      <c r="II22" s="101"/>
      <c r="IJ22" s="101"/>
      <c r="IK22" s="101"/>
      <c r="IL22" s="101"/>
      <c r="IM22" s="101"/>
      <c r="IN22" s="101"/>
      <c r="IO22" s="101"/>
      <c r="IP22" s="101"/>
      <c r="IQ22" s="101"/>
      <c r="IR22" s="101"/>
      <c r="IS22" s="101"/>
      <c r="IT22" s="101"/>
      <c r="IU22" s="101"/>
      <c r="IV22" s="101"/>
    </row>
    <row r="23" spans="1:256" s="99" customFormat="1" ht="24" customHeight="1">
      <c r="A23" s="114" t="s">
        <v>726</v>
      </c>
      <c r="B23" s="112">
        <v>3600</v>
      </c>
      <c r="HK23" s="101"/>
      <c r="HL23" s="101"/>
      <c r="HM23" s="101"/>
      <c r="HN23" s="101"/>
      <c r="HO23" s="101"/>
      <c r="HP23" s="101"/>
      <c r="HQ23" s="101"/>
      <c r="HR23" s="101"/>
      <c r="HS23" s="101"/>
      <c r="HT23" s="101"/>
      <c r="HU23" s="101"/>
      <c r="HV23" s="101"/>
      <c r="HW23" s="101"/>
      <c r="HX23" s="101"/>
      <c r="HY23" s="101"/>
      <c r="HZ23" s="101"/>
      <c r="IA23" s="101"/>
      <c r="IB23" s="101"/>
      <c r="IC23" s="101"/>
      <c r="ID23" s="101"/>
      <c r="IE23" s="101"/>
      <c r="IF23" s="101"/>
      <c r="IG23" s="101"/>
      <c r="IH23" s="101"/>
      <c r="II23" s="101"/>
      <c r="IJ23" s="101"/>
      <c r="IK23" s="101"/>
      <c r="IL23" s="101"/>
      <c r="IM23" s="101"/>
      <c r="IN23" s="101"/>
      <c r="IO23" s="101"/>
      <c r="IP23" s="101"/>
      <c r="IQ23" s="101"/>
      <c r="IR23" s="101"/>
      <c r="IS23" s="101"/>
      <c r="IT23" s="101"/>
      <c r="IU23" s="101"/>
      <c r="IV23" s="101"/>
    </row>
    <row r="24" spans="1:256" s="99" customFormat="1" ht="24" customHeight="1">
      <c r="A24" s="108" t="s">
        <v>727</v>
      </c>
      <c r="B24" s="109">
        <f>B25</f>
        <v>7900</v>
      </c>
      <c r="HK24" s="101"/>
      <c r="HL24" s="101"/>
      <c r="HM24" s="101"/>
      <c r="HN24" s="101"/>
      <c r="HO24" s="101"/>
      <c r="HP24" s="101"/>
      <c r="HQ24" s="101"/>
      <c r="HR24" s="101"/>
      <c r="HS24" s="101"/>
      <c r="HT24" s="101"/>
      <c r="HU24" s="101"/>
      <c r="HV24" s="101"/>
      <c r="HW24" s="101"/>
      <c r="HX24" s="101"/>
      <c r="HY24" s="101"/>
      <c r="HZ24" s="101"/>
      <c r="IA24" s="101"/>
      <c r="IB24" s="101"/>
      <c r="IC24" s="101"/>
      <c r="ID24" s="101"/>
      <c r="IE24" s="101"/>
      <c r="IF24" s="101"/>
      <c r="IG24" s="101"/>
      <c r="IH24" s="101"/>
      <c r="II24" s="101"/>
      <c r="IJ24" s="101"/>
      <c r="IK24" s="101"/>
      <c r="IL24" s="101"/>
      <c r="IM24" s="101"/>
      <c r="IN24" s="101"/>
      <c r="IO24" s="101"/>
      <c r="IP24" s="101"/>
      <c r="IQ24" s="101"/>
      <c r="IR24" s="101"/>
      <c r="IS24" s="101"/>
      <c r="IT24" s="101"/>
      <c r="IU24" s="101"/>
      <c r="IV24" s="101"/>
    </row>
    <row r="25" spans="1:256" s="99" customFormat="1" ht="24" customHeight="1">
      <c r="A25" s="113" t="s">
        <v>728</v>
      </c>
      <c r="B25" s="112">
        <v>7900</v>
      </c>
      <c r="HK25" s="101"/>
      <c r="HL25" s="101"/>
      <c r="HM25" s="101"/>
      <c r="HN25" s="101"/>
      <c r="HO25" s="101"/>
      <c r="HP25" s="101"/>
      <c r="HQ25" s="101"/>
      <c r="HR25" s="101"/>
      <c r="HS25" s="101"/>
      <c r="HT25" s="101"/>
      <c r="HU25" s="101"/>
      <c r="HV25" s="101"/>
      <c r="HW25" s="101"/>
      <c r="HX25" s="101"/>
      <c r="HY25" s="101"/>
      <c r="HZ25" s="101"/>
      <c r="IA25" s="101"/>
      <c r="IB25" s="101"/>
      <c r="IC25" s="101"/>
      <c r="ID25" s="101"/>
      <c r="IE25" s="101"/>
      <c r="IF25" s="101"/>
      <c r="IG25" s="101"/>
      <c r="IH25" s="101"/>
      <c r="II25" s="101"/>
      <c r="IJ25" s="101"/>
      <c r="IK25" s="101"/>
      <c r="IL25" s="101"/>
      <c r="IM25" s="101"/>
      <c r="IN25" s="101"/>
      <c r="IO25" s="101"/>
      <c r="IP25" s="101"/>
      <c r="IQ25" s="101"/>
      <c r="IR25" s="101"/>
      <c r="IS25" s="101"/>
      <c r="IT25" s="101"/>
      <c r="IU25" s="101"/>
      <c r="IV25" s="101"/>
    </row>
    <row r="26" spans="1:256" s="99" customFormat="1" ht="24" customHeight="1">
      <c r="A26" s="108" t="s">
        <v>729</v>
      </c>
      <c r="B26" s="109">
        <f>B27</f>
        <v>49963</v>
      </c>
      <c r="HK26" s="101"/>
      <c r="HL26" s="101"/>
      <c r="HM26" s="101"/>
      <c r="HN26" s="101"/>
      <c r="HO26" s="101"/>
      <c r="HP26" s="101"/>
      <c r="HQ26" s="101"/>
      <c r="HR26" s="101"/>
      <c r="HS26" s="101"/>
      <c r="HT26" s="101"/>
      <c r="HU26" s="101"/>
      <c r="HV26" s="101"/>
      <c r="HW26" s="101"/>
      <c r="HX26" s="101"/>
      <c r="HY26" s="101"/>
      <c r="HZ26" s="101"/>
      <c r="IA26" s="101"/>
      <c r="IB26" s="101"/>
      <c r="IC26" s="101"/>
      <c r="ID26" s="101"/>
      <c r="IE26" s="101"/>
      <c r="IF26" s="101"/>
      <c r="IG26" s="101"/>
      <c r="IH26" s="101"/>
      <c r="II26" s="101"/>
      <c r="IJ26" s="101"/>
      <c r="IK26" s="101"/>
      <c r="IL26" s="101"/>
      <c r="IM26" s="101"/>
      <c r="IN26" s="101"/>
      <c r="IO26" s="101"/>
      <c r="IP26" s="101"/>
      <c r="IQ26" s="101"/>
      <c r="IR26" s="101"/>
      <c r="IS26" s="101"/>
      <c r="IT26" s="101"/>
      <c r="IU26" s="101"/>
      <c r="IV26" s="101"/>
    </row>
    <row r="27" spans="1:256" s="99" customFormat="1" ht="24" customHeight="1">
      <c r="A27" s="113" t="s">
        <v>730</v>
      </c>
      <c r="B27" s="112">
        <v>49963</v>
      </c>
      <c r="HK27" s="101"/>
      <c r="HL27" s="101"/>
      <c r="HM27" s="101"/>
      <c r="HN27" s="101"/>
      <c r="HO27" s="101"/>
      <c r="HP27" s="101"/>
      <c r="HQ27" s="101"/>
      <c r="HR27" s="101"/>
      <c r="HS27" s="101"/>
      <c r="HT27" s="101"/>
      <c r="HU27" s="101"/>
      <c r="HV27" s="101"/>
      <c r="HW27" s="101"/>
      <c r="HX27" s="101"/>
      <c r="HY27" s="101"/>
      <c r="HZ27" s="101"/>
      <c r="IA27" s="101"/>
      <c r="IB27" s="101"/>
      <c r="IC27" s="101"/>
      <c r="ID27" s="101"/>
      <c r="IE27" s="101"/>
      <c r="IF27" s="101"/>
      <c r="IG27" s="101"/>
      <c r="IH27" s="101"/>
      <c r="II27" s="101"/>
      <c r="IJ27" s="101"/>
      <c r="IK27" s="101"/>
      <c r="IL27" s="101"/>
      <c r="IM27" s="101"/>
      <c r="IN27" s="101"/>
      <c r="IO27" s="101"/>
      <c r="IP27" s="101"/>
      <c r="IQ27" s="101"/>
      <c r="IR27" s="101"/>
      <c r="IS27" s="101"/>
      <c r="IT27" s="101"/>
      <c r="IU27" s="101"/>
      <c r="IV27" s="101"/>
    </row>
    <row r="28" spans="1:256" s="99" customFormat="1" ht="24" customHeight="1">
      <c r="A28" s="113"/>
      <c r="B28" s="112"/>
      <c r="HK28" s="101"/>
      <c r="HL28" s="101"/>
      <c r="HM28" s="101"/>
      <c r="HN28" s="101"/>
      <c r="HO28" s="101"/>
      <c r="HP28" s="101"/>
      <c r="HQ28" s="101"/>
      <c r="HR28" s="101"/>
      <c r="HS28" s="101"/>
      <c r="HT28" s="101"/>
      <c r="HU28" s="101"/>
      <c r="HV28" s="101"/>
      <c r="HW28" s="101"/>
      <c r="HX28" s="101"/>
      <c r="HY28" s="101"/>
      <c r="HZ28" s="101"/>
      <c r="IA28" s="101"/>
      <c r="IB28" s="101"/>
      <c r="IC28" s="101"/>
      <c r="ID28" s="101"/>
      <c r="IE28" s="101"/>
      <c r="IF28" s="101"/>
      <c r="IG28" s="101"/>
      <c r="IH28" s="101"/>
      <c r="II28" s="101"/>
      <c r="IJ28" s="101"/>
      <c r="IK28" s="101"/>
      <c r="IL28" s="101"/>
      <c r="IM28" s="101"/>
      <c r="IN28" s="101"/>
      <c r="IO28" s="101"/>
      <c r="IP28" s="101"/>
      <c r="IQ28" s="101"/>
      <c r="IR28" s="101"/>
      <c r="IS28" s="101"/>
      <c r="IT28" s="101"/>
      <c r="IU28" s="101"/>
      <c r="IV28" s="101"/>
    </row>
    <row r="29" spans="1:256" s="99" customFormat="1" ht="24" customHeight="1">
      <c r="A29" s="115" t="s">
        <v>83</v>
      </c>
      <c r="B29" s="109">
        <f>B4+B19+B21+B24+B26</f>
        <v>82173</v>
      </c>
      <c r="HK29" s="101"/>
      <c r="HL29" s="101"/>
      <c r="HM29" s="101"/>
      <c r="HN29" s="101"/>
      <c r="HO29" s="101"/>
      <c r="HP29" s="101"/>
      <c r="HQ29" s="101"/>
      <c r="HR29" s="101"/>
      <c r="HS29" s="101"/>
      <c r="HT29" s="101"/>
      <c r="HU29" s="101"/>
      <c r="HV29" s="101"/>
      <c r="HW29" s="101"/>
      <c r="HX29" s="101"/>
      <c r="HY29" s="101"/>
      <c r="HZ29" s="101"/>
      <c r="IA29" s="101"/>
      <c r="IB29" s="101"/>
      <c r="IC29" s="101"/>
      <c r="ID29" s="101"/>
      <c r="IE29" s="101"/>
      <c r="IF29" s="101"/>
      <c r="IG29" s="101"/>
      <c r="IH29" s="101"/>
      <c r="II29" s="101"/>
      <c r="IJ29" s="101"/>
      <c r="IK29" s="101"/>
      <c r="IL29" s="101"/>
      <c r="IM29" s="101"/>
      <c r="IN29" s="101"/>
      <c r="IO29" s="101"/>
      <c r="IP29" s="101"/>
      <c r="IQ29" s="101"/>
      <c r="IR29" s="101"/>
      <c r="IS29" s="101"/>
      <c r="IT29" s="101"/>
      <c r="IU29" s="101"/>
      <c r="IV29" s="101"/>
    </row>
    <row r="30" spans="1:256" s="99" customFormat="1" ht="24" customHeight="1">
      <c r="A30" s="116"/>
      <c r="B30" s="112"/>
      <c r="HK30" s="101"/>
      <c r="HL30" s="101"/>
      <c r="HM30" s="101"/>
      <c r="HN30" s="101"/>
      <c r="HO30" s="101"/>
      <c r="HP30" s="101"/>
      <c r="HQ30" s="101"/>
      <c r="HR30" s="101"/>
      <c r="HS30" s="101"/>
      <c r="HT30" s="101"/>
      <c r="HU30" s="101"/>
      <c r="HV30" s="101"/>
      <c r="HW30" s="101"/>
      <c r="HX30" s="101"/>
      <c r="HY30" s="101"/>
      <c r="HZ30" s="101"/>
      <c r="IA30" s="101"/>
      <c r="IB30" s="101"/>
      <c r="IC30" s="101"/>
      <c r="ID30" s="101"/>
      <c r="IE30" s="101"/>
      <c r="IF30" s="101"/>
      <c r="IG30" s="101"/>
      <c r="IH30" s="101"/>
      <c r="II30" s="101"/>
      <c r="IJ30" s="101"/>
      <c r="IK30" s="101"/>
      <c r="IL30" s="101"/>
      <c r="IM30" s="101"/>
      <c r="IN30" s="101"/>
      <c r="IO30" s="101"/>
      <c r="IP30" s="101"/>
      <c r="IQ30" s="101"/>
      <c r="IR30" s="101"/>
      <c r="IS30" s="101"/>
      <c r="IT30" s="101"/>
      <c r="IU30" s="101"/>
      <c r="IV30" s="101"/>
    </row>
    <row r="31" spans="1:256" s="99" customFormat="1" ht="24" customHeight="1">
      <c r="A31" s="117" t="s">
        <v>731</v>
      </c>
      <c r="B31" s="109"/>
      <c r="HK31" s="101"/>
      <c r="HL31" s="101"/>
      <c r="HM31" s="101"/>
      <c r="HN31" s="101"/>
      <c r="HO31" s="101"/>
      <c r="HP31" s="101"/>
      <c r="HQ31" s="101"/>
      <c r="HR31" s="101"/>
      <c r="HS31" s="101"/>
      <c r="HT31" s="101"/>
      <c r="HU31" s="101"/>
      <c r="HV31" s="101"/>
      <c r="HW31" s="101"/>
      <c r="HX31" s="101"/>
      <c r="HY31" s="101"/>
      <c r="HZ31" s="101"/>
      <c r="IA31" s="101"/>
      <c r="IB31" s="101"/>
      <c r="IC31" s="101"/>
      <c r="ID31" s="101"/>
      <c r="IE31" s="101"/>
      <c r="IF31" s="101"/>
      <c r="IG31" s="101"/>
      <c r="IH31" s="101"/>
      <c r="II31" s="101"/>
      <c r="IJ31" s="101"/>
      <c r="IK31" s="101"/>
      <c r="IL31" s="101"/>
      <c r="IM31" s="101"/>
      <c r="IN31" s="101"/>
      <c r="IO31" s="101"/>
      <c r="IP31" s="101"/>
      <c r="IQ31" s="101"/>
      <c r="IR31" s="101"/>
      <c r="IS31" s="101"/>
      <c r="IT31" s="101"/>
      <c r="IU31" s="101"/>
      <c r="IV31" s="101"/>
    </row>
    <row r="32" spans="1:256" s="99" customFormat="1" ht="24" customHeight="1">
      <c r="A32" s="118" t="s">
        <v>732</v>
      </c>
      <c r="B32" s="109"/>
      <c r="HK32" s="101"/>
      <c r="HL32" s="101"/>
      <c r="HM32" s="101"/>
      <c r="HN32" s="101"/>
      <c r="HO32" s="101"/>
      <c r="HP32" s="101"/>
      <c r="HQ32" s="101"/>
      <c r="HR32" s="101"/>
      <c r="HS32" s="101"/>
      <c r="HT32" s="101"/>
      <c r="HU32" s="101"/>
      <c r="HV32" s="101"/>
      <c r="HW32" s="101"/>
      <c r="HX32" s="101"/>
      <c r="HY32" s="101"/>
      <c r="HZ32" s="101"/>
      <c r="IA32" s="101"/>
      <c r="IB32" s="101"/>
      <c r="IC32" s="101"/>
      <c r="ID32" s="101"/>
      <c r="IE32" s="101"/>
      <c r="IF32" s="101"/>
      <c r="IG32" s="101"/>
      <c r="IH32" s="101"/>
      <c r="II32" s="101"/>
      <c r="IJ32" s="101"/>
      <c r="IK32" s="101"/>
      <c r="IL32" s="101"/>
      <c r="IM32" s="101"/>
      <c r="IN32" s="101"/>
      <c r="IO32" s="101"/>
      <c r="IP32" s="101"/>
      <c r="IQ32" s="101"/>
      <c r="IR32" s="101"/>
      <c r="IS32" s="101"/>
      <c r="IT32" s="101"/>
      <c r="IU32" s="101"/>
      <c r="IV32" s="101"/>
    </row>
    <row r="33" spans="1:256" s="99" customFormat="1" ht="24" customHeight="1">
      <c r="A33" s="118" t="s">
        <v>733</v>
      </c>
      <c r="B33" s="109">
        <v>11500</v>
      </c>
      <c r="HK33" s="101"/>
      <c r="HL33" s="101"/>
      <c r="HM33" s="101"/>
      <c r="HN33" s="101"/>
      <c r="HO33" s="101"/>
      <c r="HP33" s="101"/>
      <c r="HQ33" s="101"/>
      <c r="HR33" s="101"/>
      <c r="HS33" s="101"/>
      <c r="HT33" s="101"/>
      <c r="HU33" s="101"/>
      <c r="HV33" s="101"/>
      <c r="HW33" s="101"/>
      <c r="HX33" s="101"/>
      <c r="HY33" s="101"/>
      <c r="HZ33" s="101"/>
      <c r="IA33" s="101"/>
      <c r="IB33" s="101"/>
      <c r="IC33" s="101"/>
      <c r="ID33" s="101"/>
      <c r="IE33" s="101"/>
      <c r="IF33" s="101"/>
      <c r="IG33" s="101"/>
      <c r="IH33" s="101"/>
      <c r="II33" s="101"/>
      <c r="IJ33" s="101"/>
      <c r="IK33" s="101"/>
      <c r="IL33" s="101"/>
      <c r="IM33" s="101"/>
      <c r="IN33" s="101"/>
      <c r="IO33" s="101"/>
      <c r="IP33" s="101"/>
      <c r="IQ33" s="101"/>
      <c r="IR33" s="101"/>
      <c r="IS33" s="101"/>
      <c r="IT33" s="101"/>
      <c r="IU33" s="101"/>
      <c r="IV33" s="101"/>
    </row>
    <row r="34" spans="1:256" s="99" customFormat="1" ht="24" customHeight="1">
      <c r="A34" s="118" t="s">
        <v>734</v>
      </c>
      <c r="B34" s="109"/>
      <c r="HK34" s="101"/>
      <c r="HL34" s="101"/>
      <c r="HM34" s="101"/>
      <c r="HN34" s="101"/>
      <c r="HO34" s="101"/>
      <c r="HP34" s="101"/>
      <c r="HQ34" s="101"/>
      <c r="HR34" s="101"/>
      <c r="HS34" s="101"/>
      <c r="HT34" s="101"/>
      <c r="HU34" s="101"/>
      <c r="HV34" s="101"/>
      <c r="HW34" s="101"/>
      <c r="HX34" s="101"/>
      <c r="HY34" s="101"/>
      <c r="HZ34" s="101"/>
      <c r="IA34" s="101"/>
      <c r="IB34" s="101"/>
      <c r="IC34" s="101"/>
      <c r="ID34" s="101"/>
      <c r="IE34" s="101"/>
      <c r="IF34" s="101"/>
      <c r="IG34" s="101"/>
      <c r="IH34" s="101"/>
      <c r="II34" s="101"/>
      <c r="IJ34" s="101"/>
      <c r="IK34" s="101"/>
      <c r="IL34" s="101"/>
      <c r="IM34" s="101"/>
      <c r="IN34" s="101"/>
      <c r="IO34" s="101"/>
      <c r="IP34" s="101"/>
      <c r="IQ34" s="101"/>
      <c r="IR34" s="101"/>
      <c r="IS34" s="101"/>
      <c r="IT34" s="101"/>
      <c r="IU34" s="101"/>
      <c r="IV34" s="101"/>
    </row>
    <row r="35" spans="1:256" s="99" customFormat="1" ht="24" customHeight="1">
      <c r="A35" s="116"/>
      <c r="B35" s="112"/>
      <c r="HK35" s="101"/>
      <c r="HL35" s="101"/>
      <c r="HM35" s="101"/>
      <c r="HN35" s="101"/>
      <c r="HO35" s="101"/>
      <c r="HP35" s="101"/>
      <c r="HQ35" s="101"/>
      <c r="HR35" s="101"/>
      <c r="HS35" s="101"/>
      <c r="HT35" s="101"/>
      <c r="HU35" s="101"/>
      <c r="HV35" s="101"/>
      <c r="HW35" s="101"/>
      <c r="HX35" s="101"/>
      <c r="HY35" s="101"/>
      <c r="HZ35" s="101"/>
      <c r="IA35" s="101"/>
      <c r="IB35" s="101"/>
      <c r="IC35" s="101"/>
      <c r="ID35" s="101"/>
      <c r="IE35" s="101"/>
      <c r="IF35" s="101"/>
      <c r="IG35" s="101"/>
      <c r="IH35" s="101"/>
      <c r="II35" s="101"/>
      <c r="IJ35" s="101"/>
      <c r="IK35" s="101"/>
      <c r="IL35" s="101"/>
      <c r="IM35" s="101"/>
      <c r="IN35" s="101"/>
      <c r="IO35" s="101"/>
      <c r="IP35" s="101"/>
      <c r="IQ35" s="101"/>
      <c r="IR35" s="101"/>
      <c r="IS35" s="101"/>
      <c r="IT35" s="101"/>
      <c r="IU35" s="101"/>
      <c r="IV35" s="101"/>
    </row>
    <row r="36" spans="1:256" s="99" customFormat="1" ht="24" customHeight="1">
      <c r="A36" s="115" t="s">
        <v>696</v>
      </c>
      <c r="B36" s="109">
        <f>B29+B33</f>
        <v>93673</v>
      </c>
      <c r="HK36" s="101"/>
      <c r="HL36" s="101"/>
      <c r="HM36" s="101"/>
      <c r="HN36" s="101"/>
      <c r="HO36" s="101"/>
      <c r="HP36" s="101"/>
      <c r="HQ36" s="101"/>
      <c r="HR36" s="101"/>
      <c r="HS36" s="101"/>
      <c r="HT36" s="101"/>
      <c r="HU36" s="101"/>
      <c r="HV36" s="101"/>
      <c r="HW36" s="101"/>
      <c r="HX36" s="101"/>
      <c r="HY36" s="101"/>
      <c r="HZ36" s="101"/>
      <c r="IA36" s="101"/>
      <c r="IB36" s="101"/>
      <c r="IC36" s="101"/>
      <c r="ID36" s="101"/>
      <c r="IE36" s="101"/>
      <c r="IF36" s="101"/>
      <c r="IG36" s="101"/>
      <c r="IH36" s="101"/>
      <c r="II36" s="101"/>
      <c r="IJ36" s="101"/>
      <c r="IK36" s="101"/>
      <c r="IL36" s="101"/>
      <c r="IM36" s="101"/>
      <c r="IN36" s="101"/>
      <c r="IO36" s="101"/>
      <c r="IP36" s="101"/>
      <c r="IQ36" s="101"/>
      <c r="IR36" s="101"/>
      <c r="IS36" s="101"/>
      <c r="IT36" s="101"/>
      <c r="IU36" s="101"/>
      <c r="IV36" s="101"/>
    </row>
    <row r="37" spans="1:256" s="100" customFormat="1">
      <c r="A37" s="101"/>
      <c r="B37" s="102"/>
      <c r="HK37" s="103"/>
      <c r="HL37" s="103"/>
      <c r="HM37" s="103"/>
    </row>
    <row r="38" spans="1:256" s="100" customFormat="1">
      <c r="A38" s="101"/>
      <c r="B38" s="102"/>
      <c r="HK38" s="103"/>
      <c r="HL38" s="103"/>
      <c r="HM38" s="103"/>
    </row>
    <row r="39" spans="1:256" s="100" customFormat="1">
      <c r="A39" s="101"/>
      <c r="B39" s="102"/>
      <c r="HK39" s="103"/>
      <c r="HL39" s="103"/>
      <c r="HM39" s="103"/>
    </row>
    <row r="40" spans="1:256" s="100" customFormat="1">
      <c r="A40" s="101"/>
      <c r="B40" s="102"/>
      <c r="HK40" s="103"/>
      <c r="HL40" s="103"/>
      <c r="HM40" s="103"/>
    </row>
    <row r="41" spans="1:256" s="100" customFormat="1">
      <c r="A41" s="101"/>
      <c r="B41" s="102"/>
      <c r="HK41" s="103"/>
      <c r="HL41" s="103"/>
      <c r="HM41" s="103"/>
    </row>
    <row r="42" spans="1:256" s="100" customFormat="1">
      <c r="A42" s="101"/>
      <c r="B42" s="102"/>
      <c r="HK42" s="103"/>
      <c r="HL42" s="103"/>
      <c r="HM42" s="103"/>
    </row>
    <row r="43" spans="1:256" s="100" customFormat="1">
      <c r="A43" s="101"/>
      <c r="B43" s="102"/>
      <c r="HK43" s="103"/>
      <c r="HL43" s="103"/>
      <c r="HM43" s="103"/>
    </row>
    <row r="44" spans="1:256" s="100" customFormat="1">
      <c r="A44" s="101"/>
      <c r="B44" s="102"/>
      <c r="HK44" s="103"/>
      <c r="HL44" s="103"/>
      <c r="HM44" s="103"/>
    </row>
    <row r="45" spans="1:256" s="100" customFormat="1">
      <c r="A45" s="101"/>
      <c r="B45" s="102"/>
      <c r="HK45" s="103"/>
      <c r="HL45" s="103"/>
      <c r="HM45" s="103"/>
    </row>
    <row r="46" spans="1:256" s="100" customFormat="1">
      <c r="A46" s="101"/>
      <c r="B46" s="102"/>
      <c r="HK46" s="103"/>
      <c r="HL46" s="103"/>
      <c r="HM46" s="103"/>
    </row>
    <row r="47" spans="1:256" s="100" customFormat="1">
      <c r="A47" s="101"/>
      <c r="B47" s="102"/>
      <c r="HK47" s="103"/>
      <c r="HL47" s="103"/>
      <c r="HM47" s="103"/>
    </row>
    <row r="48" spans="1:256" s="100" customFormat="1">
      <c r="A48" s="101"/>
      <c r="B48" s="102"/>
      <c r="HK48" s="103"/>
      <c r="HL48" s="103"/>
      <c r="HM48" s="103"/>
    </row>
    <row r="49" spans="1:248" s="100" customFormat="1">
      <c r="A49" s="101"/>
      <c r="B49" s="102"/>
      <c r="HK49" s="103"/>
      <c r="HL49" s="103"/>
      <c r="HM49" s="103"/>
    </row>
    <row r="50" spans="1:248" s="100" customFormat="1">
      <c r="A50" s="101"/>
      <c r="B50" s="102"/>
      <c r="HK50" s="103"/>
      <c r="HL50" s="103"/>
      <c r="HM50" s="103"/>
    </row>
    <row r="51" spans="1:248" s="100" customFormat="1">
      <c r="A51" s="101"/>
      <c r="B51" s="102"/>
      <c r="HK51" s="103"/>
      <c r="HL51" s="103"/>
      <c r="HM51" s="103"/>
    </row>
    <row r="52" spans="1:248" s="100" customFormat="1">
      <c r="A52" s="101"/>
      <c r="B52" s="102"/>
      <c r="HK52" s="103"/>
      <c r="HL52" s="103"/>
      <c r="HM52" s="103"/>
    </row>
    <row r="53" spans="1:248" s="100" customFormat="1">
      <c r="A53" s="101"/>
      <c r="B53" s="102"/>
      <c r="HK53" s="103"/>
      <c r="HL53" s="103"/>
      <c r="HM53" s="103"/>
    </row>
    <row r="54" spans="1:248" s="100" customFormat="1">
      <c r="A54" s="101"/>
      <c r="B54" s="102"/>
      <c r="HK54" s="103"/>
      <c r="HL54" s="103"/>
      <c r="HM54" s="103"/>
    </row>
    <row r="55" spans="1:248" s="100" customFormat="1">
      <c r="A55" s="101"/>
      <c r="B55" s="102"/>
      <c r="HK55" s="103"/>
      <c r="HL55" s="103"/>
      <c r="HM55" s="103"/>
    </row>
    <row r="56" spans="1:248" s="100" customFormat="1">
      <c r="A56" s="101"/>
      <c r="B56" s="102"/>
      <c r="HK56" s="103"/>
      <c r="HL56" s="103"/>
      <c r="HM56" s="103"/>
    </row>
    <row r="57" spans="1:248" s="100" customFormat="1">
      <c r="A57" s="101"/>
      <c r="B57" s="102"/>
      <c r="HK57" s="103"/>
      <c r="HL57" s="103"/>
      <c r="HM57" s="103"/>
    </row>
    <row r="58" spans="1:248" s="100" customFormat="1">
      <c r="A58" s="101"/>
      <c r="B58" s="102"/>
      <c r="HK58" s="103"/>
      <c r="HL58" s="103"/>
      <c r="HM58" s="103"/>
    </row>
    <row r="59" spans="1:248" s="100" customFormat="1">
      <c r="A59" s="101"/>
      <c r="B59" s="102"/>
      <c r="HK59" s="103"/>
      <c r="HL59" s="103"/>
      <c r="HM59" s="103"/>
    </row>
    <row r="60" spans="1:248" s="100" customFormat="1">
      <c r="A60" s="101"/>
      <c r="B60" s="102"/>
      <c r="HK60" s="103"/>
      <c r="HL60" s="103"/>
      <c r="HM60" s="103"/>
    </row>
    <row r="61" spans="1:248" s="100" customFormat="1">
      <c r="A61" s="101"/>
      <c r="B61" s="102"/>
      <c r="HK61" s="103"/>
      <c r="HL61" s="103"/>
      <c r="HM61" s="103"/>
    </row>
    <row r="62" spans="1:248" s="100" customFormat="1">
      <c r="A62" s="101"/>
      <c r="B62" s="102"/>
      <c r="HK62" s="103"/>
      <c r="HL62" s="103"/>
      <c r="HM62" s="103"/>
    </row>
    <row r="63" spans="1:248" s="100" customFormat="1">
      <c r="A63" s="101"/>
      <c r="B63" s="102"/>
      <c r="HK63" s="103"/>
      <c r="HL63" s="103"/>
      <c r="HM63" s="103"/>
    </row>
    <row r="64" spans="1:248" s="100" customFormat="1">
      <c r="A64" s="101"/>
      <c r="B64" s="102"/>
      <c r="HK64" s="103"/>
      <c r="HL64" s="103"/>
      <c r="HM64" s="103"/>
      <c r="HN64" s="103"/>
      <c r="HO64" s="103"/>
      <c r="HP64" s="103"/>
      <c r="HQ64" s="103"/>
      <c r="HR64" s="103"/>
      <c r="HS64" s="103"/>
      <c r="HT64" s="103"/>
      <c r="HU64" s="103"/>
      <c r="HV64" s="103"/>
      <c r="HW64" s="103"/>
      <c r="HX64" s="103"/>
      <c r="HY64" s="103"/>
      <c r="HZ64" s="103"/>
      <c r="IA64" s="103"/>
      <c r="IB64" s="103"/>
      <c r="IC64" s="103"/>
      <c r="ID64" s="103"/>
      <c r="IE64" s="103"/>
      <c r="IF64" s="103"/>
      <c r="IG64" s="103"/>
      <c r="IH64" s="103"/>
      <c r="II64" s="103"/>
      <c r="IJ64" s="103"/>
      <c r="IK64" s="103"/>
      <c r="IL64" s="103"/>
      <c r="IM64" s="103"/>
      <c r="IN64" s="103"/>
    </row>
    <row r="65" spans="1:248" s="100" customFormat="1">
      <c r="A65" s="101"/>
      <c r="B65" s="102"/>
      <c r="HK65" s="103"/>
      <c r="HL65" s="103"/>
      <c r="HM65" s="103"/>
      <c r="HN65" s="103"/>
      <c r="HO65" s="103"/>
      <c r="HP65" s="103"/>
      <c r="HQ65" s="103"/>
      <c r="HR65" s="103"/>
      <c r="HS65" s="103"/>
      <c r="HT65" s="103"/>
      <c r="HU65" s="103"/>
      <c r="HV65" s="103"/>
      <c r="HW65" s="103"/>
      <c r="HX65" s="103"/>
      <c r="HY65" s="103"/>
      <c r="HZ65" s="103"/>
      <c r="IA65" s="103"/>
      <c r="IB65" s="103"/>
      <c r="IC65" s="103"/>
      <c r="ID65" s="103"/>
      <c r="IE65" s="103"/>
      <c r="IF65" s="103"/>
      <c r="IG65" s="103"/>
      <c r="IH65" s="103"/>
      <c r="II65" s="103"/>
      <c r="IJ65" s="103"/>
      <c r="IK65" s="103"/>
      <c r="IL65" s="103"/>
      <c r="IM65" s="103"/>
      <c r="IN65" s="103"/>
    </row>
    <row r="66" spans="1:248" s="100" customFormat="1">
      <c r="A66" s="101"/>
      <c r="B66" s="102"/>
      <c r="HK66" s="103"/>
      <c r="HL66" s="103"/>
      <c r="HM66" s="103"/>
      <c r="HN66" s="103"/>
      <c r="HO66" s="103"/>
      <c r="HP66" s="103"/>
      <c r="HQ66" s="103"/>
      <c r="HR66" s="103"/>
      <c r="HS66" s="103"/>
      <c r="HT66" s="103"/>
      <c r="HU66" s="103"/>
      <c r="HV66" s="103"/>
      <c r="HW66" s="103"/>
      <c r="HX66" s="103"/>
      <c r="HY66" s="103"/>
      <c r="HZ66" s="103"/>
      <c r="IA66" s="103"/>
      <c r="IB66" s="103"/>
      <c r="IC66" s="103"/>
      <c r="ID66" s="103"/>
      <c r="IE66" s="103"/>
      <c r="IF66" s="103"/>
      <c r="IG66" s="103"/>
      <c r="IH66" s="103"/>
      <c r="II66" s="103"/>
      <c r="IJ66" s="103"/>
      <c r="IK66" s="103"/>
      <c r="IL66" s="103"/>
      <c r="IM66" s="103"/>
      <c r="IN66" s="103"/>
    </row>
    <row r="67" spans="1:248" s="100" customFormat="1">
      <c r="A67" s="101"/>
      <c r="B67" s="102"/>
      <c r="HK67" s="103"/>
      <c r="HL67" s="103"/>
      <c r="HM67" s="103"/>
      <c r="HN67" s="103"/>
      <c r="HO67" s="103"/>
      <c r="HP67" s="103"/>
      <c r="HQ67" s="103"/>
      <c r="HR67" s="103"/>
      <c r="HS67" s="103"/>
      <c r="HT67" s="103"/>
      <c r="HU67" s="103"/>
      <c r="HV67" s="103"/>
      <c r="HW67" s="103"/>
      <c r="HX67" s="103"/>
      <c r="HY67" s="103"/>
      <c r="HZ67" s="103"/>
      <c r="IA67" s="103"/>
      <c r="IB67" s="103"/>
      <c r="IC67" s="103"/>
      <c r="ID67" s="103"/>
      <c r="IE67" s="103"/>
      <c r="IF67" s="103"/>
      <c r="IG67" s="103"/>
      <c r="IH67" s="103"/>
      <c r="II67" s="103"/>
      <c r="IJ67" s="103"/>
      <c r="IK67" s="103"/>
      <c r="IL67" s="103"/>
      <c r="IM67" s="103"/>
      <c r="IN67" s="103"/>
    </row>
    <row r="68" spans="1:248" s="100" customFormat="1">
      <c r="A68" s="101"/>
      <c r="B68" s="102"/>
      <c r="HK68" s="103"/>
      <c r="HL68" s="103"/>
      <c r="HM68" s="103"/>
      <c r="HN68" s="103"/>
      <c r="HO68" s="103"/>
      <c r="HP68" s="103"/>
      <c r="HQ68" s="103"/>
      <c r="HR68" s="103"/>
      <c r="HS68" s="103"/>
      <c r="HT68" s="103"/>
      <c r="HU68" s="103"/>
      <c r="HV68" s="103"/>
      <c r="HW68" s="103"/>
      <c r="HX68" s="103"/>
      <c r="HY68" s="103"/>
      <c r="HZ68" s="103"/>
      <c r="IA68" s="103"/>
      <c r="IB68" s="103"/>
      <c r="IC68" s="103"/>
      <c r="ID68" s="103"/>
      <c r="IE68" s="103"/>
      <c r="IF68" s="103"/>
      <c r="IG68" s="103"/>
      <c r="IH68" s="103"/>
      <c r="II68" s="103"/>
      <c r="IJ68" s="103"/>
      <c r="IK68" s="103"/>
      <c r="IL68" s="103"/>
      <c r="IM68" s="103"/>
      <c r="IN68" s="103"/>
    </row>
    <row r="69" spans="1:248" s="100" customFormat="1">
      <c r="A69" s="101"/>
      <c r="B69" s="102"/>
      <c r="HK69" s="103"/>
      <c r="HL69" s="103"/>
      <c r="HM69" s="103"/>
      <c r="HN69" s="103"/>
      <c r="HO69" s="103"/>
      <c r="HP69" s="103"/>
      <c r="HQ69" s="103"/>
      <c r="HR69" s="103"/>
      <c r="HS69" s="103"/>
      <c r="HT69" s="103"/>
      <c r="HU69" s="103"/>
      <c r="HV69" s="103"/>
      <c r="HW69" s="103"/>
      <c r="HX69" s="103"/>
      <c r="HY69" s="103"/>
      <c r="HZ69" s="103"/>
      <c r="IA69" s="103"/>
      <c r="IB69" s="103"/>
      <c r="IC69" s="103"/>
      <c r="ID69" s="103"/>
      <c r="IE69" s="103"/>
      <c r="IF69" s="103"/>
      <c r="IG69" s="103"/>
      <c r="IH69" s="103"/>
      <c r="II69" s="103"/>
      <c r="IJ69" s="103"/>
      <c r="IK69" s="103"/>
      <c r="IL69" s="103"/>
      <c r="IM69" s="103"/>
      <c r="IN69" s="103"/>
    </row>
    <row r="70" spans="1:248" s="100" customFormat="1">
      <c r="A70" s="101"/>
      <c r="B70" s="102"/>
      <c r="HK70" s="103"/>
      <c r="HL70" s="103"/>
      <c r="HM70" s="103"/>
      <c r="HN70" s="103"/>
      <c r="HO70" s="103"/>
      <c r="HP70" s="103"/>
      <c r="HQ70" s="103"/>
      <c r="HR70" s="103"/>
      <c r="HS70" s="103"/>
      <c r="HT70" s="103"/>
      <c r="HU70" s="103"/>
      <c r="HV70" s="103"/>
      <c r="HW70" s="103"/>
      <c r="HX70" s="103"/>
      <c r="HY70" s="103"/>
      <c r="HZ70" s="103"/>
      <c r="IA70" s="103"/>
      <c r="IB70" s="103"/>
      <c r="IC70" s="103"/>
      <c r="ID70" s="103"/>
      <c r="IE70" s="103"/>
      <c r="IF70" s="103"/>
      <c r="IG70" s="103"/>
      <c r="IH70" s="103"/>
      <c r="II70" s="103"/>
      <c r="IJ70" s="103"/>
      <c r="IK70" s="103"/>
      <c r="IL70" s="103"/>
      <c r="IM70" s="103"/>
      <c r="IN70" s="103"/>
    </row>
    <row r="71" spans="1:248" s="100" customFormat="1">
      <c r="A71" s="101"/>
      <c r="B71" s="102"/>
      <c r="HK71" s="103"/>
      <c r="HL71" s="103"/>
      <c r="HM71" s="103"/>
      <c r="HN71" s="103"/>
      <c r="HO71" s="103"/>
      <c r="HP71" s="103"/>
      <c r="HQ71" s="103"/>
      <c r="HR71" s="103"/>
      <c r="HS71" s="103"/>
      <c r="HT71" s="103"/>
      <c r="HU71" s="103"/>
      <c r="HV71" s="103"/>
      <c r="HW71" s="103"/>
      <c r="HX71" s="103"/>
      <c r="HY71" s="103"/>
      <c r="HZ71" s="103"/>
      <c r="IA71" s="103"/>
      <c r="IB71" s="103"/>
      <c r="IC71" s="103"/>
      <c r="ID71" s="103"/>
      <c r="IE71" s="103"/>
      <c r="IF71" s="103"/>
      <c r="IG71" s="103"/>
      <c r="IH71" s="103"/>
      <c r="II71" s="103"/>
      <c r="IJ71" s="103"/>
      <c r="IK71" s="103"/>
      <c r="IL71" s="103"/>
      <c r="IM71" s="103"/>
      <c r="IN71" s="103"/>
    </row>
    <row r="72" spans="1:248" s="100" customFormat="1">
      <c r="A72" s="101"/>
      <c r="B72" s="102"/>
      <c r="HK72" s="103"/>
      <c r="HL72" s="103"/>
      <c r="HM72" s="103"/>
      <c r="HN72" s="103"/>
      <c r="HO72" s="103"/>
      <c r="HP72" s="103"/>
      <c r="HQ72" s="103"/>
      <c r="HR72" s="103"/>
      <c r="HS72" s="103"/>
      <c r="HT72" s="103"/>
      <c r="HU72" s="103"/>
      <c r="HV72" s="103"/>
      <c r="HW72" s="103"/>
      <c r="HX72" s="103"/>
      <c r="HY72" s="103"/>
      <c r="HZ72" s="103"/>
      <c r="IA72" s="103"/>
      <c r="IB72" s="103"/>
      <c r="IC72" s="103"/>
      <c r="ID72" s="103"/>
      <c r="IE72" s="103"/>
      <c r="IF72" s="103"/>
      <c r="IG72" s="103"/>
      <c r="IH72" s="103"/>
      <c r="II72" s="103"/>
      <c r="IJ72" s="103"/>
      <c r="IK72" s="103"/>
      <c r="IL72" s="103"/>
      <c r="IM72" s="103"/>
      <c r="IN72" s="103"/>
    </row>
    <row r="73" spans="1:248" s="100" customFormat="1">
      <c r="A73" s="101"/>
      <c r="B73" s="102"/>
      <c r="HK73" s="103"/>
      <c r="HL73" s="103"/>
      <c r="HM73" s="103"/>
      <c r="HN73" s="103"/>
      <c r="HO73" s="103"/>
      <c r="HP73" s="103"/>
      <c r="HQ73" s="103"/>
      <c r="HR73" s="103"/>
      <c r="HS73" s="103"/>
      <c r="HT73" s="103"/>
      <c r="HU73" s="103"/>
      <c r="HV73" s="103"/>
      <c r="HW73" s="103"/>
      <c r="HX73" s="103"/>
      <c r="HY73" s="103"/>
      <c r="HZ73" s="103"/>
      <c r="IA73" s="103"/>
      <c r="IB73" s="103"/>
      <c r="IC73" s="103"/>
      <c r="ID73" s="103"/>
      <c r="IE73" s="103"/>
      <c r="IF73" s="103"/>
      <c r="IG73" s="103"/>
      <c r="IH73" s="103"/>
      <c r="II73" s="103"/>
      <c r="IJ73" s="103"/>
      <c r="IK73" s="103"/>
      <c r="IL73" s="103"/>
      <c r="IM73" s="103"/>
      <c r="IN73" s="103"/>
    </row>
    <row r="74" spans="1:248" s="100" customFormat="1">
      <c r="A74" s="101"/>
      <c r="B74" s="102"/>
      <c r="HK74" s="103"/>
      <c r="HL74" s="103"/>
      <c r="HM74" s="103"/>
      <c r="HN74" s="103"/>
      <c r="HO74" s="103"/>
      <c r="HP74" s="103"/>
      <c r="HQ74" s="103"/>
      <c r="HR74" s="103"/>
      <c r="HS74" s="103"/>
      <c r="HT74" s="103"/>
      <c r="HU74" s="103"/>
      <c r="HV74" s="103"/>
      <c r="HW74" s="103"/>
      <c r="HX74" s="103"/>
      <c r="HY74" s="103"/>
      <c r="HZ74" s="103"/>
      <c r="IA74" s="103"/>
      <c r="IB74" s="103"/>
      <c r="IC74" s="103"/>
      <c r="ID74" s="103"/>
      <c r="IE74" s="103"/>
      <c r="IF74" s="103"/>
      <c r="IG74" s="103"/>
      <c r="IH74" s="103"/>
      <c r="II74" s="103"/>
      <c r="IJ74" s="103"/>
      <c r="IK74" s="103"/>
      <c r="IL74" s="103"/>
      <c r="IM74" s="103"/>
      <c r="IN74" s="103"/>
    </row>
    <row r="75" spans="1:248" s="100" customFormat="1">
      <c r="A75" s="101"/>
      <c r="B75" s="102"/>
      <c r="HK75" s="103"/>
      <c r="HL75" s="103"/>
      <c r="HM75" s="103"/>
      <c r="HN75" s="103"/>
      <c r="HO75" s="103"/>
      <c r="HP75" s="103"/>
      <c r="HQ75" s="103"/>
      <c r="HR75" s="103"/>
      <c r="HS75" s="103"/>
      <c r="HT75" s="103"/>
      <c r="HU75" s="103"/>
      <c r="HV75" s="103"/>
      <c r="HW75" s="103"/>
      <c r="HX75" s="103"/>
      <c r="HY75" s="103"/>
      <c r="HZ75" s="103"/>
      <c r="IA75" s="103"/>
      <c r="IB75" s="103"/>
      <c r="IC75" s="103"/>
      <c r="ID75" s="103"/>
      <c r="IE75" s="103"/>
      <c r="IF75" s="103"/>
      <c r="IG75" s="103"/>
      <c r="IH75" s="103"/>
      <c r="II75" s="103"/>
      <c r="IJ75" s="103"/>
      <c r="IK75" s="103"/>
      <c r="IL75" s="103"/>
      <c r="IM75" s="103"/>
      <c r="IN75" s="103"/>
    </row>
    <row r="76" spans="1:248" s="100" customFormat="1">
      <c r="A76" s="101"/>
      <c r="B76" s="102"/>
      <c r="HK76" s="103"/>
      <c r="HL76" s="103"/>
      <c r="HM76" s="103"/>
      <c r="HN76" s="103"/>
      <c r="HO76" s="103"/>
      <c r="HP76" s="103"/>
      <c r="HQ76" s="103"/>
      <c r="HR76" s="103"/>
      <c r="HS76" s="103"/>
      <c r="HT76" s="103"/>
      <c r="HU76" s="103"/>
      <c r="HV76" s="103"/>
      <c r="HW76" s="103"/>
      <c r="HX76" s="103"/>
      <c r="HY76" s="103"/>
      <c r="HZ76" s="103"/>
      <c r="IA76" s="103"/>
      <c r="IB76" s="103"/>
      <c r="IC76" s="103"/>
      <c r="ID76" s="103"/>
      <c r="IE76" s="103"/>
      <c r="IF76" s="103"/>
      <c r="IG76" s="103"/>
      <c r="IH76" s="103"/>
      <c r="II76" s="103"/>
      <c r="IJ76" s="103"/>
      <c r="IK76" s="103"/>
      <c r="IL76" s="103"/>
      <c r="IM76" s="103"/>
      <c r="IN76" s="103"/>
    </row>
    <row r="77" spans="1:248" s="100" customFormat="1">
      <c r="A77" s="101"/>
      <c r="B77" s="102"/>
      <c r="HK77" s="103"/>
      <c r="HL77" s="103"/>
      <c r="HM77" s="103"/>
      <c r="HN77" s="103"/>
      <c r="HO77" s="103"/>
      <c r="HP77" s="103"/>
      <c r="HQ77" s="103"/>
      <c r="HR77" s="103"/>
      <c r="HS77" s="103"/>
      <c r="HT77" s="103"/>
      <c r="HU77" s="103"/>
      <c r="HV77" s="103"/>
      <c r="HW77" s="103"/>
      <c r="HX77" s="103"/>
      <c r="HY77" s="103"/>
      <c r="HZ77" s="103"/>
      <c r="IA77" s="103"/>
      <c r="IB77" s="103"/>
      <c r="IC77" s="103"/>
      <c r="ID77" s="103"/>
      <c r="IE77" s="103"/>
      <c r="IF77" s="103"/>
      <c r="IG77" s="103"/>
      <c r="IH77" s="103"/>
      <c r="II77" s="103"/>
      <c r="IJ77" s="103"/>
      <c r="IK77" s="103"/>
      <c r="IL77" s="103"/>
      <c r="IM77" s="103"/>
      <c r="IN77" s="103"/>
    </row>
    <row r="78" spans="1:248" s="100" customFormat="1">
      <c r="A78" s="101"/>
      <c r="B78" s="102"/>
      <c r="HK78" s="103"/>
      <c r="HL78" s="103"/>
      <c r="HM78" s="103"/>
      <c r="HN78" s="103"/>
      <c r="HO78" s="103"/>
      <c r="HP78" s="103"/>
      <c r="HQ78" s="103"/>
      <c r="HR78" s="103"/>
      <c r="HS78" s="103"/>
      <c r="HT78" s="103"/>
      <c r="HU78" s="103"/>
      <c r="HV78" s="103"/>
      <c r="HW78" s="103"/>
      <c r="HX78" s="103"/>
      <c r="HY78" s="103"/>
      <c r="HZ78" s="103"/>
      <c r="IA78" s="103"/>
      <c r="IB78" s="103"/>
      <c r="IC78" s="103"/>
      <c r="ID78" s="103"/>
      <c r="IE78" s="103"/>
      <c r="IF78" s="103"/>
      <c r="IG78" s="103"/>
      <c r="IH78" s="103"/>
      <c r="II78" s="103"/>
      <c r="IJ78" s="103"/>
      <c r="IK78" s="103"/>
      <c r="IL78" s="103"/>
      <c r="IM78" s="103"/>
      <c r="IN78" s="103"/>
    </row>
    <row r="79" spans="1:248" s="100" customFormat="1">
      <c r="A79" s="101"/>
      <c r="B79" s="102"/>
      <c r="HK79" s="103"/>
      <c r="HL79" s="103"/>
      <c r="HM79" s="103"/>
      <c r="HN79" s="103"/>
      <c r="HO79" s="103"/>
      <c r="HP79" s="103"/>
      <c r="HQ79" s="103"/>
      <c r="HR79" s="103"/>
      <c r="HS79" s="103"/>
      <c r="HT79" s="103"/>
      <c r="HU79" s="103"/>
      <c r="HV79" s="103"/>
      <c r="HW79" s="103"/>
      <c r="HX79" s="103"/>
      <c r="HY79" s="103"/>
      <c r="HZ79" s="103"/>
      <c r="IA79" s="103"/>
      <c r="IB79" s="103"/>
      <c r="IC79" s="103"/>
      <c r="ID79" s="103"/>
      <c r="IE79" s="103"/>
      <c r="IF79" s="103"/>
      <c r="IG79" s="103"/>
      <c r="IH79" s="103"/>
      <c r="II79" s="103"/>
      <c r="IJ79" s="103"/>
      <c r="IK79" s="103"/>
      <c r="IL79" s="103"/>
      <c r="IM79" s="103"/>
      <c r="IN79" s="103"/>
    </row>
    <row r="80" spans="1:248" s="100" customFormat="1">
      <c r="A80" s="101"/>
      <c r="B80" s="102"/>
      <c r="HK80" s="103"/>
      <c r="HL80" s="103"/>
      <c r="HM80" s="103"/>
      <c r="HN80" s="103"/>
      <c r="HO80" s="103"/>
      <c r="HP80" s="103"/>
      <c r="HQ80" s="103"/>
      <c r="HR80" s="103"/>
      <c r="HS80" s="103"/>
      <c r="HT80" s="103"/>
      <c r="HU80" s="103"/>
      <c r="HV80" s="103"/>
      <c r="HW80" s="103"/>
      <c r="HX80" s="103"/>
      <c r="HY80" s="103"/>
      <c r="HZ80" s="103"/>
      <c r="IA80" s="103"/>
      <c r="IB80" s="103"/>
      <c r="IC80" s="103"/>
      <c r="ID80" s="103"/>
      <c r="IE80" s="103"/>
      <c r="IF80" s="103"/>
      <c r="IG80" s="103"/>
      <c r="IH80" s="103"/>
      <c r="II80" s="103"/>
      <c r="IJ80" s="103"/>
      <c r="IK80" s="103"/>
      <c r="IL80" s="103"/>
      <c r="IM80" s="103"/>
      <c r="IN80" s="103"/>
    </row>
    <row r="81" spans="1:248" s="100" customFormat="1">
      <c r="A81" s="101"/>
      <c r="B81" s="102"/>
      <c r="HK81" s="103"/>
      <c r="HL81" s="103"/>
      <c r="HM81" s="103"/>
      <c r="HN81" s="103"/>
      <c r="HO81" s="103"/>
      <c r="HP81" s="103"/>
      <c r="HQ81" s="103"/>
      <c r="HR81" s="103"/>
      <c r="HS81" s="103"/>
      <c r="HT81" s="103"/>
      <c r="HU81" s="103"/>
      <c r="HV81" s="103"/>
      <c r="HW81" s="103"/>
      <c r="HX81" s="103"/>
      <c r="HY81" s="103"/>
      <c r="HZ81" s="103"/>
      <c r="IA81" s="103"/>
      <c r="IB81" s="103"/>
      <c r="IC81" s="103"/>
      <c r="ID81" s="103"/>
      <c r="IE81" s="103"/>
      <c r="IF81" s="103"/>
      <c r="IG81" s="103"/>
      <c r="IH81" s="103"/>
      <c r="II81" s="103"/>
      <c r="IJ81" s="103"/>
      <c r="IK81" s="103"/>
      <c r="IL81" s="103"/>
      <c r="IM81" s="103"/>
      <c r="IN81" s="103"/>
    </row>
    <row r="82" spans="1:248" s="100" customFormat="1">
      <c r="A82" s="101"/>
      <c r="B82" s="102"/>
      <c r="HK82" s="103"/>
      <c r="HL82" s="103"/>
      <c r="HM82" s="103"/>
      <c r="HN82" s="103"/>
      <c r="HO82" s="103"/>
      <c r="HP82" s="103"/>
      <c r="HQ82" s="103"/>
      <c r="HR82" s="103"/>
      <c r="HS82" s="103"/>
      <c r="HT82" s="103"/>
      <c r="HU82" s="103"/>
      <c r="HV82" s="103"/>
      <c r="HW82" s="103"/>
      <c r="HX82" s="103"/>
      <c r="HY82" s="103"/>
      <c r="HZ82" s="103"/>
      <c r="IA82" s="103"/>
      <c r="IB82" s="103"/>
      <c r="IC82" s="103"/>
      <c r="ID82" s="103"/>
      <c r="IE82" s="103"/>
      <c r="IF82" s="103"/>
      <c r="IG82" s="103"/>
      <c r="IH82" s="103"/>
      <c r="II82" s="103"/>
      <c r="IJ82" s="103"/>
      <c r="IK82" s="103"/>
      <c r="IL82" s="103"/>
      <c r="IM82" s="103"/>
      <c r="IN82" s="103"/>
    </row>
    <row r="83" spans="1:248" s="100" customFormat="1">
      <c r="A83" s="101"/>
      <c r="B83" s="102"/>
      <c r="HK83" s="103"/>
      <c r="HL83" s="103"/>
      <c r="HM83" s="103"/>
      <c r="HN83" s="103"/>
      <c r="HO83" s="103"/>
      <c r="HP83" s="103"/>
      <c r="HQ83" s="103"/>
      <c r="HR83" s="103"/>
      <c r="HS83" s="103"/>
      <c r="HT83" s="103"/>
      <c r="HU83" s="103"/>
      <c r="HV83" s="103"/>
      <c r="HW83" s="103"/>
      <c r="HX83" s="103"/>
      <c r="HY83" s="103"/>
      <c r="HZ83" s="103"/>
      <c r="IA83" s="103"/>
      <c r="IB83" s="103"/>
      <c r="IC83" s="103"/>
      <c r="ID83" s="103"/>
      <c r="IE83" s="103"/>
      <c r="IF83" s="103"/>
      <c r="IG83" s="103"/>
      <c r="IH83" s="103"/>
      <c r="II83" s="103"/>
      <c r="IJ83" s="103"/>
      <c r="IK83" s="103"/>
      <c r="IL83" s="103"/>
      <c r="IM83" s="103"/>
      <c r="IN83" s="103"/>
    </row>
    <row r="84" spans="1:248" s="100" customFormat="1">
      <c r="A84" s="101"/>
      <c r="B84" s="102"/>
      <c r="HK84" s="103"/>
      <c r="HL84" s="103"/>
      <c r="HM84" s="103"/>
      <c r="HN84" s="103"/>
      <c r="HO84" s="103"/>
      <c r="HP84" s="103"/>
      <c r="HQ84" s="103"/>
      <c r="HR84" s="103"/>
      <c r="HS84" s="103"/>
      <c r="HT84" s="103"/>
      <c r="HU84" s="103"/>
      <c r="HV84" s="103"/>
      <c r="HW84" s="103"/>
      <c r="HX84" s="103"/>
      <c r="HY84" s="103"/>
      <c r="HZ84" s="103"/>
      <c r="IA84" s="103"/>
      <c r="IB84" s="103"/>
      <c r="IC84" s="103"/>
      <c r="ID84" s="103"/>
      <c r="IE84" s="103"/>
      <c r="IF84" s="103"/>
      <c r="IG84" s="103"/>
      <c r="IH84" s="103"/>
      <c r="II84" s="103"/>
      <c r="IJ84" s="103"/>
      <c r="IK84" s="103"/>
      <c r="IL84" s="103"/>
      <c r="IM84" s="103"/>
      <c r="IN84" s="103"/>
    </row>
    <row r="85" spans="1:248" s="100" customFormat="1">
      <c r="A85" s="101"/>
      <c r="B85" s="102"/>
      <c r="HK85" s="103"/>
      <c r="HL85" s="103"/>
      <c r="HM85" s="103"/>
      <c r="HN85" s="103"/>
      <c r="HO85" s="103"/>
      <c r="HP85" s="103"/>
      <c r="HQ85" s="103"/>
      <c r="HR85" s="103"/>
      <c r="HS85" s="103"/>
      <c r="HT85" s="103"/>
      <c r="HU85" s="103"/>
      <c r="HV85" s="103"/>
      <c r="HW85" s="103"/>
      <c r="HX85" s="103"/>
      <c r="HY85" s="103"/>
      <c r="HZ85" s="103"/>
      <c r="IA85" s="103"/>
      <c r="IB85" s="103"/>
      <c r="IC85" s="103"/>
      <c r="ID85" s="103"/>
      <c r="IE85" s="103"/>
      <c r="IF85" s="103"/>
      <c r="IG85" s="103"/>
      <c r="IH85" s="103"/>
      <c r="II85" s="103"/>
      <c r="IJ85" s="103"/>
      <c r="IK85" s="103"/>
      <c r="IL85" s="103"/>
      <c r="IM85" s="103"/>
      <c r="IN85" s="103"/>
    </row>
    <row r="86" spans="1:248" s="100" customFormat="1">
      <c r="A86" s="101"/>
      <c r="B86" s="102"/>
      <c r="HK86" s="103"/>
      <c r="HL86" s="103"/>
      <c r="HM86" s="103"/>
      <c r="HN86" s="103"/>
      <c r="HO86" s="103"/>
      <c r="HP86" s="103"/>
      <c r="HQ86" s="103"/>
      <c r="HR86" s="103"/>
      <c r="HS86" s="103"/>
      <c r="HT86" s="103"/>
      <c r="HU86" s="103"/>
      <c r="HV86" s="103"/>
      <c r="HW86" s="103"/>
      <c r="HX86" s="103"/>
      <c r="HY86" s="103"/>
      <c r="HZ86" s="103"/>
      <c r="IA86" s="103"/>
      <c r="IB86" s="103"/>
      <c r="IC86" s="103"/>
      <c r="ID86" s="103"/>
      <c r="IE86" s="103"/>
      <c r="IF86" s="103"/>
      <c r="IG86" s="103"/>
      <c r="IH86" s="103"/>
      <c r="II86" s="103"/>
      <c r="IJ86" s="103"/>
      <c r="IK86" s="103"/>
      <c r="IL86" s="103"/>
      <c r="IM86" s="103"/>
      <c r="IN86" s="103"/>
    </row>
    <row r="87" spans="1:248" s="100" customFormat="1">
      <c r="A87" s="101"/>
      <c r="B87" s="102"/>
      <c r="HK87" s="103"/>
      <c r="HL87" s="103"/>
      <c r="HM87" s="103"/>
      <c r="HN87" s="103"/>
      <c r="HO87" s="103"/>
      <c r="HP87" s="103"/>
      <c r="HQ87" s="103"/>
      <c r="HR87" s="103"/>
      <c r="HS87" s="103"/>
      <c r="HT87" s="103"/>
      <c r="HU87" s="103"/>
      <c r="HV87" s="103"/>
      <c r="HW87" s="103"/>
      <c r="HX87" s="103"/>
      <c r="HY87" s="103"/>
      <c r="HZ87" s="103"/>
      <c r="IA87" s="103"/>
      <c r="IB87" s="103"/>
      <c r="IC87" s="103"/>
      <c r="ID87" s="103"/>
      <c r="IE87" s="103"/>
      <c r="IF87" s="103"/>
      <c r="IG87" s="103"/>
      <c r="IH87" s="103"/>
      <c r="II87" s="103"/>
      <c r="IJ87" s="103"/>
      <c r="IK87" s="103"/>
      <c r="IL87" s="103"/>
      <c r="IM87" s="103"/>
      <c r="IN87" s="103"/>
    </row>
    <row r="88" spans="1:248" s="100" customFormat="1">
      <c r="A88" s="101"/>
      <c r="B88" s="102"/>
      <c r="HK88" s="103"/>
      <c r="HL88" s="103"/>
      <c r="HM88" s="103"/>
      <c r="HN88" s="103"/>
      <c r="HO88" s="103"/>
      <c r="HP88" s="103"/>
      <c r="HQ88" s="103"/>
      <c r="HR88" s="103"/>
      <c r="HS88" s="103"/>
      <c r="HT88" s="103"/>
      <c r="HU88" s="103"/>
      <c r="HV88" s="103"/>
      <c r="HW88" s="103"/>
      <c r="HX88" s="103"/>
      <c r="HY88" s="103"/>
      <c r="HZ88" s="103"/>
      <c r="IA88" s="103"/>
      <c r="IB88" s="103"/>
      <c r="IC88" s="103"/>
      <c r="ID88" s="103"/>
      <c r="IE88" s="103"/>
      <c r="IF88" s="103"/>
      <c r="IG88" s="103"/>
      <c r="IH88" s="103"/>
      <c r="II88" s="103"/>
      <c r="IJ88" s="103"/>
      <c r="IK88" s="103"/>
      <c r="IL88" s="103"/>
      <c r="IM88" s="103"/>
      <c r="IN88" s="103"/>
    </row>
    <row r="89" spans="1:248" s="100" customFormat="1">
      <c r="A89" s="101"/>
      <c r="B89" s="102"/>
      <c r="HK89" s="103"/>
      <c r="HL89" s="103"/>
      <c r="HM89" s="103"/>
      <c r="HN89" s="103"/>
      <c r="HO89" s="103"/>
      <c r="HP89" s="103"/>
      <c r="HQ89" s="103"/>
      <c r="HR89" s="103"/>
      <c r="HS89" s="103"/>
      <c r="HT89" s="103"/>
      <c r="HU89" s="103"/>
      <c r="HV89" s="103"/>
      <c r="HW89" s="103"/>
      <c r="HX89" s="103"/>
      <c r="HY89" s="103"/>
      <c r="HZ89" s="103"/>
      <c r="IA89" s="103"/>
      <c r="IB89" s="103"/>
      <c r="IC89" s="103"/>
      <c r="ID89" s="103"/>
      <c r="IE89" s="103"/>
      <c r="IF89" s="103"/>
      <c r="IG89" s="103"/>
      <c r="IH89" s="103"/>
      <c r="II89" s="103"/>
      <c r="IJ89" s="103"/>
      <c r="IK89" s="103"/>
      <c r="IL89" s="103"/>
      <c r="IM89" s="103"/>
      <c r="IN89" s="103"/>
    </row>
    <row r="90" spans="1:248" s="100" customFormat="1">
      <c r="A90" s="101"/>
      <c r="B90" s="102"/>
      <c r="HK90" s="103"/>
      <c r="HL90" s="103"/>
      <c r="HM90" s="103"/>
      <c r="HN90" s="103"/>
      <c r="HO90" s="103"/>
      <c r="HP90" s="103"/>
      <c r="HQ90" s="103"/>
      <c r="HR90" s="103"/>
      <c r="HS90" s="103"/>
      <c r="HT90" s="103"/>
      <c r="HU90" s="103"/>
      <c r="HV90" s="103"/>
      <c r="HW90" s="103"/>
      <c r="HX90" s="103"/>
      <c r="HY90" s="103"/>
      <c r="HZ90" s="103"/>
      <c r="IA90" s="103"/>
      <c r="IB90" s="103"/>
      <c r="IC90" s="103"/>
      <c r="ID90" s="103"/>
      <c r="IE90" s="103"/>
      <c r="IF90" s="103"/>
      <c r="IG90" s="103"/>
      <c r="IH90" s="103"/>
      <c r="II90" s="103"/>
      <c r="IJ90" s="103"/>
      <c r="IK90" s="103"/>
      <c r="IL90" s="103"/>
      <c r="IM90" s="103"/>
      <c r="IN90" s="103"/>
    </row>
    <row r="91" spans="1:248" s="100" customFormat="1">
      <c r="A91" s="101"/>
      <c r="B91" s="102"/>
      <c r="HK91" s="103"/>
      <c r="HL91" s="103"/>
      <c r="HM91" s="103"/>
      <c r="HN91" s="103"/>
      <c r="HO91" s="103"/>
      <c r="HP91" s="103"/>
      <c r="HQ91" s="103"/>
      <c r="HR91" s="103"/>
      <c r="HS91" s="103"/>
      <c r="HT91" s="103"/>
      <c r="HU91" s="103"/>
      <c r="HV91" s="103"/>
      <c r="HW91" s="103"/>
      <c r="HX91" s="103"/>
      <c r="HY91" s="103"/>
      <c r="HZ91" s="103"/>
      <c r="IA91" s="103"/>
      <c r="IB91" s="103"/>
      <c r="IC91" s="103"/>
      <c r="ID91" s="103"/>
      <c r="IE91" s="103"/>
      <c r="IF91" s="103"/>
      <c r="IG91" s="103"/>
      <c r="IH91" s="103"/>
      <c r="II91" s="103"/>
      <c r="IJ91" s="103"/>
      <c r="IK91" s="103"/>
      <c r="IL91" s="103"/>
      <c r="IM91" s="103"/>
      <c r="IN91" s="103"/>
    </row>
    <row r="92" spans="1:248" s="100" customFormat="1">
      <c r="A92" s="101"/>
      <c r="B92" s="102"/>
      <c r="HK92" s="103"/>
      <c r="HL92" s="103"/>
      <c r="HM92" s="103"/>
      <c r="HN92" s="103"/>
      <c r="HO92" s="103"/>
      <c r="HP92" s="103"/>
      <c r="HQ92" s="103"/>
      <c r="HR92" s="103"/>
      <c r="HS92" s="103"/>
      <c r="HT92" s="103"/>
      <c r="HU92" s="103"/>
      <c r="HV92" s="103"/>
      <c r="HW92" s="103"/>
      <c r="HX92" s="103"/>
      <c r="HY92" s="103"/>
      <c r="HZ92" s="103"/>
      <c r="IA92" s="103"/>
      <c r="IB92" s="103"/>
      <c r="IC92" s="103"/>
      <c r="ID92" s="103"/>
      <c r="IE92" s="103"/>
      <c r="IF92" s="103"/>
      <c r="IG92" s="103"/>
      <c r="IH92" s="103"/>
      <c r="II92" s="103"/>
      <c r="IJ92" s="103"/>
      <c r="IK92" s="103"/>
      <c r="IL92" s="103"/>
      <c r="IM92" s="103"/>
      <c r="IN92" s="103"/>
    </row>
    <row r="93" spans="1:248" s="100" customFormat="1">
      <c r="A93" s="101"/>
      <c r="B93" s="102"/>
      <c r="HK93" s="103"/>
      <c r="HL93" s="103"/>
      <c r="HM93" s="103"/>
      <c r="HN93" s="103"/>
      <c r="HO93" s="103"/>
      <c r="HP93" s="103"/>
      <c r="HQ93" s="103"/>
      <c r="HR93" s="103"/>
      <c r="HS93" s="103"/>
      <c r="HT93" s="103"/>
      <c r="HU93" s="103"/>
      <c r="HV93" s="103"/>
      <c r="HW93" s="103"/>
      <c r="HX93" s="103"/>
      <c r="HY93" s="103"/>
      <c r="HZ93" s="103"/>
      <c r="IA93" s="103"/>
      <c r="IB93" s="103"/>
      <c r="IC93" s="103"/>
      <c r="ID93" s="103"/>
      <c r="IE93" s="103"/>
      <c r="IF93" s="103"/>
      <c r="IG93" s="103"/>
      <c r="IH93" s="103"/>
      <c r="II93" s="103"/>
      <c r="IJ93" s="103"/>
      <c r="IK93" s="103"/>
      <c r="IL93" s="103"/>
      <c r="IM93" s="103"/>
      <c r="IN93" s="103"/>
    </row>
    <row r="94" spans="1:248" s="100" customFormat="1">
      <c r="A94" s="101"/>
      <c r="B94" s="102"/>
      <c r="HK94" s="103"/>
      <c r="HL94" s="103"/>
      <c r="HM94" s="103"/>
      <c r="HN94" s="103"/>
      <c r="HO94" s="103"/>
      <c r="HP94" s="103"/>
      <c r="HQ94" s="103"/>
      <c r="HR94" s="103"/>
      <c r="HS94" s="103"/>
      <c r="HT94" s="103"/>
      <c r="HU94" s="103"/>
      <c r="HV94" s="103"/>
      <c r="HW94" s="103"/>
      <c r="HX94" s="103"/>
      <c r="HY94" s="103"/>
      <c r="HZ94" s="103"/>
      <c r="IA94" s="103"/>
      <c r="IB94" s="103"/>
      <c r="IC94" s="103"/>
      <c r="ID94" s="103"/>
      <c r="IE94" s="103"/>
      <c r="IF94" s="103"/>
      <c r="IG94" s="103"/>
      <c r="IH94" s="103"/>
      <c r="II94" s="103"/>
      <c r="IJ94" s="103"/>
      <c r="IK94" s="103"/>
      <c r="IL94" s="103"/>
      <c r="IM94" s="103"/>
      <c r="IN94" s="103"/>
    </row>
    <row r="95" spans="1:248" s="100" customFormat="1">
      <c r="A95" s="101"/>
      <c r="B95" s="102"/>
      <c r="HK95" s="103"/>
      <c r="HL95" s="103"/>
      <c r="HM95" s="103"/>
      <c r="HN95" s="103"/>
      <c r="HO95" s="103"/>
      <c r="HP95" s="103"/>
      <c r="HQ95" s="103"/>
      <c r="HR95" s="103"/>
      <c r="HS95" s="103"/>
      <c r="HT95" s="103"/>
      <c r="HU95" s="103"/>
      <c r="HV95" s="103"/>
      <c r="HW95" s="103"/>
      <c r="HX95" s="103"/>
      <c r="HY95" s="103"/>
      <c r="HZ95" s="103"/>
      <c r="IA95" s="103"/>
      <c r="IB95" s="103"/>
      <c r="IC95" s="103"/>
      <c r="ID95" s="103"/>
      <c r="IE95" s="103"/>
      <c r="IF95" s="103"/>
      <c r="IG95" s="103"/>
      <c r="IH95" s="103"/>
      <c r="II95" s="103"/>
      <c r="IJ95" s="103"/>
      <c r="IK95" s="103"/>
      <c r="IL95" s="103"/>
      <c r="IM95" s="103"/>
      <c r="IN95" s="103"/>
    </row>
    <row r="96" spans="1:248" s="100" customFormat="1">
      <c r="A96" s="101"/>
      <c r="B96" s="102"/>
      <c r="HK96" s="103"/>
      <c r="HL96" s="103"/>
      <c r="HM96" s="103"/>
      <c r="HN96" s="103"/>
      <c r="HO96" s="103"/>
      <c r="HP96" s="103"/>
      <c r="HQ96" s="103"/>
      <c r="HR96" s="103"/>
      <c r="HS96" s="103"/>
      <c r="HT96" s="103"/>
      <c r="HU96" s="103"/>
      <c r="HV96" s="103"/>
      <c r="HW96" s="103"/>
      <c r="HX96" s="103"/>
      <c r="HY96" s="103"/>
      <c r="HZ96" s="103"/>
      <c r="IA96" s="103"/>
      <c r="IB96" s="103"/>
      <c r="IC96" s="103"/>
      <c r="ID96" s="103"/>
      <c r="IE96" s="103"/>
      <c r="IF96" s="103"/>
      <c r="IG96" s="103"/>
      <c r="IH96" s="103"/>
      <c r="II96" s="103"/>
      <c r="IJ96" s="103"/>
      <c r="IK96" s="103"/>
      <c r="IL96" s="103"/>
      <c r="IM96" s="103"/>
      <c r="IN96" s="103"/>
    </row>
    <row r="97" spans="1:248" s="100" customFormat="1">
      <c r="A97" s="101"/>
      <c r="B97" s="102"/>
      <c r="HK97" s="103"/>
      <c r="HL97" s="103"/>
      <c r="HM97" s="103"/>
      <c r="HN97" s="103"/>
      <c r="HO97" s="103"/>
      <c r="HP97" s="103"/>
      <c r="HQ97" s="103"/>
      <c r="HR97" s="103"/>
      <c r="HS97" s="103"/>
      <c r="HT97" s="103"/>
      <c r="HU97" s="103"/>
      <c r="HV97" s="103"/>
      <c r="HW97" s="103"/>
      <c r="HX97" s="103"/>
      <c r="HY97" s="103"/>
      <c r="HZ97" s="103"/>
      <c r="IA97" s="103"/>
      <c r="IB97" s="103"/>
      <c r="IC97" s="103"/>
      <c r="ID97" s="103"/>
      <c r="IE97" s="103"/>
      <c r="IF97" s="103"/>
      <c r="IG97" s="103"/>
      <c r="IH97" s="103"/>
      <c r="II97" s="103"/>
      <c r="IJ97" s="103"/>
      <c r="IK97" s="103"/>
      <c r="IL97" s="103"/>
      <c r="IM97" s="103"/>
      <c r="IN97" s="103"/>
    </row>
    <row r="98" spans="1:248" s="100" customFormat="1">
      <c r="A98" s="101"/>
      <c r="B98" s="102"/>
      <c r="HK98" s="103"/>
      <c r="HL98" s="103"/>
      <c r="HM98" s="103"/>
      <c r="HN98" s="103"/>
      <c r="HO98" s="103"/>
      <c r="HP98" s="103"/>
      <c r="HQ98" s="103"/>
      <c r="HR98" s="103"/>
      <c r="HS98" s="103"/>
      <c r="HT98" s="103"/>
      <c r="HU98" s="103"/>
      <c r="HV98" s="103"/>
      <c r="HW98" s="103"/>
      <c r="HX98" s="103"/>
      <c r="HY98" s="103"/>
      <c r="HZ98" s="103"/>
      <c r="IA98" s="103"/>
      <c r="IB98" s="103"/>
      <c r="IC98" s="103"/>
      <c r="ID98" s="103"/>
      <c r="IE98" s="103"/>
      <c r="IF98" s="103"/>
      <c r="IG98" s="103"/>
      <c r="IH98" s="103"/>
      <c r="II98" s="103"/>
      <c r="IJ98" s="103"/>
      <c r="IK98" s="103"/>
      <c r="IL98" s="103"/>
      <c r="IM98" s="103"/>
      <c r="IN98" s="103"/>
    </row>
    <row r="99" spans="1:248" s="100" customFormat="1">
      <c r="A99" s="101"/>
      <c r="B99" s="102"/>
      <c r="HK99" s="103"/>
      <c r="HL99" s="103"/>
      <c r="HM99" s="103"/>
      <c r="HN99" s="103"/>
      <c r="HO99" s="103"/>
      <c r="HP99" s="103"/>
      <c r="HQ99" s="103"/>
      <c r="HR99" s="103"/>
      <c r="HS99" s="103"/>
      <c r="HT99" s="103"/>
      <c r="HU99" s="103"/>
      <c r="HV99" s="103"/>
      <c r="HW99" s="103"/>
      <c r="HX99" s="103"/>
      <c r="HY99" s="103"/>
      <c r="HZ99" s="103"/>
      <c r="IA99" s="103"/>
      <c r="IB99" s="103"/>
      <c r="IC99" s="103"/>
      <c r="ID99" s="103"/>
      <c r="IE99" s="103"/>
      <c r="IF99" s="103"/>
      <c r="IG99" s="103"/>
      <c r="IH99" s="103"/>
      <c r="II99" s="103"/>
      <c r="IJ99" s="103"/>
      <c r="IK99" s="103"/>
      <c r="IL99" s="103"/>
      <c r="IM99" s="103"/>
      <c r="IN99" s="103"/>
    </row>
    <row r="100" spans="1:248" s="100" customFormat="1">
      <c r="A100" s="101"/>
      <c r="B100" s="102"/>
      <c r="HK100" s="103"/>
      <c r="HL100" s="103"/>
      <c r="HM100" s="103"/>
      <c r="HN100" s="103"/>
      <c r="HO100" s="103"/>
      <c r="HP100" s="103"/>
      <c r="HQ100" s="103"/>
      <c r="HR100" s="103"/>
      <c r="HS100" s="103"/>
      <c r="HT100" s="103"/>
      <c r="HU100" s="103"/>
      <c r="HV100" s="103"/>
      <c r="HW100" s="103"/>
      <c r="HX100" s="103"/>
      <c r="HY100" s="103"/>
      <c r="HZ100" s="103"/>
      <c r="IA100" s="103"/>
      <c r="IB100" s="103"/>
      <c r="IC100" s="103"/>
      <c r="ID100" s="103"/>
      <c r="IE100" s="103"/>
      <c r="IF100" s="103"/>
      <c r="IG100" s="103"/>
      <c r="IH100" s="103"/>
      <c r="II100" s="103"/>
      <c r="IJ100" s="103"/>
      <c r="IK100" s="103"/>
      <c r="IL100" s="103"/>
      <c r="IM100" s="103"/>
      <c r="IN100" s="103"/>
    </row>
    <row r="101" spans="1:248" s="100" customFormat="1">
      <c r="A101" s="101"/>
      <c r="B101" s="102"/>
      <c r="HK101" s="103"/>
      <c r="HL101" s="103"/>
      <c r="HM101" s="103"/>
      <c r="HN101" s="103"/>
      <c r="HO101" s="103"/>
      <c r="HP101" s="103"/>
      <c r="HQ101" s="103"/>
      <c r="HR101" s="103"/>
      <c r="HS101" s="103"/>
      <c r="HT101" s="103"/>
      <c r="HU101" s="103"/>
      <c r="HV101" s="103"/>
      <c r="HW101" s="103"/>
      <c r="HX101" s="103"/>
      <c r="HY101" s="103"/>
      <c r="HZ101" s="103"/>
      <c r="IA101" s="103"/>
      <c r="IB101" s="103"/>
      <c r="IC101" s="103"/>
      <c r="ID101" s="103"/>
      <c r="IE101" s="103"/>
      <c r="IF101" s="103"/>
      <c r="IG101" s="103"/>
      <c r="IH101" s="103"/>
      <c r="II101" s="103"/>
      <c r="IJ101" s="103"/>
      <c r="IK101" s="103"/>
      <c r="IL101" s="103"/>
      <c r="IM101" s="103"/>
      <c r="IN101" s="103"/>
    </row>
    <row r="102" spans="1:248" s="100" customFormat="1">
      <c r="A102" s="101"/>
      <c r="B102" s="102"/>
      <c r="HK102" s="103"/>
      <c r="HL102" s="103"/>
      <c r="HM102" s="103"/>
      <c r="HN102" s="103"/>
      <c r="HO102" s="103"/>
      <c r="HP102" s="103"/>
      <c r="HQ102" s="103"/>
      <c r="HR102" s="103"/>
      <c r="HS102" s="103"/>
      <c r="HT102" s="103"/>
      <c r="HU102" s="103"/>
      <c r="HV102" s="103"/>
      <c r="HW102" s="103"/>
      <c r="HX102" s="103"/>
      <c r="HY102" s="103"/>
      <c r="HZ102" s="103"/>
      <c r="IA102" s="103"/>
      <c r="IB102" s="103"/>
      <c r="IC102" s="103"/>
      <c r="ID102" s="103"/>
      <c r="IE102" s="103"/>
      <c r="IF102" s="103"/>
      <c r="IG102" s="103"/>
      <c r="IH102" s="103"/>
      <c r="II102" s="103"/>
      <c r="IJ102" s="103"/>
      <c r="IK102" s="103"/>
      <c r="IL102" s="103"/>
      <c r="IM102" s="103"/>
      <c r="IN102" s="103"/>
    </row>
    <row r="103" spans="1:248" s="100" customFormat="1">
      <c r="A103" s="101"/>
      <c r="B103" s="102"/>
      <c r="HK103" s="103"/>
      <c r="HL103" s="103"/>
      <c r="HM103" s="103"/>
      <c r="HN103" s="103"/>
      <c r="HO103" s="103"/>
      <c r="HP103" s="103"/>
      <c r="HQ103" s="103"/>
      <c r="HR103" s="103"/>
      <c r="HS103" s="103"/>
      <c r="HT103" s="103"/>
      <c r="HU103" s="103"/>
      <c r="HV103" s="103"/>
      <c r="HW103" s="103"/>
      <c r="HX103" s="103"/>
      <c r="HY103" s="103"/>
      <c r="HZ103" s="103"/>
      <c r="IA103" s="103"/>
      <c r="IB103" s="103"/>
      <c r="IC103" s="103"/>
      <c r="ID103" s="103"/>
      <c r="IE103" s="103"/>
      <c r="IF103" s="103"/>
      <c r="IG103" s="103"/>
      <c r="IH103" s="103"/>
      <c r="II103" s="103"/>
      <c r="IJ103" s="103"/>
      <c r="IK103" s="103"/>
      <c r="IL103" s="103"/>
      <c r="IM103" s="103"/>
      <c r="IN103" s="103"/>
    </row>
    <row r="104" spans="1:248" s="100" customFormat="1">
      <c r="A104" s="101"/>
      <c r="B104" s="102"/>
      <c r="HK104" s="103"/>
      <c r="HL104" s="103"/>
      <c r="HM104" s="103"/>
      <c r="HN104" s="103"/>
      <c r="HO104" s="103"/>
      <c r="HP104" s="103"/>
      <c r="HQ104" s="103"/>
      <c r="HR104" s="103"/>
      <c r="HS104" s="103"/>
      <c r="HT104" s="103"/>
      <c r="HU104" s="103"/>
      <c r="HV104" s="103"/>
      <c r="HW104" s="103"/>
      <c r="HX104" s="103"/>
      <c r="HY104" s="103"/>
      <c r="HZ104" s="103"/>
      <c r="IA104" s="103"/>
      <c r="IB104" s="103"/>
      <c r="IC104" s="103"/>
      <c r="ID104" s="103"/>
      <c r="IE104" s="103"/>
      <c r="IF104" s="103"/>
      <c r="IG104" s="103"/>
      <c r="IH104" s="103"/>
      <c r="II104" s="103"/>
      <c r="IJ104" s="103"/>
      <c r="IK104" s="103"/>
      <c r="IL104" s="103"/>
      <c r="IM104" s="103"/>
      <c r="IN104" s="103"/>
    </row>
    <row r="105" spans="1:248" s="100" customFormat="1">
      <c r="A105" s="101"/>
      <c r="B105" s="102"/>
      <c r="HK105" s="103"/>
      <c r="HL105" s="103"/>
      <c r="HM105" s="103"/>
      <c r="HN105" s="103"/>
      <c r="HO105" s="103"/>
      <c r="HP105" s="103"/>
      <c r="HQ105" s="103"/>
      <c r="HR105" s="103"/>
      <c r="HS105" s="103"/>
      <c r="HT105" s="103"/>
      <c r="HU105" s="103"/>
      <c r="HV105" s="103"/>
      <c r="HW105" s="103"/>
      <c r="HX105" s="103"/>
      <c r="HY105" s="103"/>
      <c r="HZ105" s="103"/>
      <c r="IA105" s="103"/>
      <c r="IB105" s="103"/>
      <c r="IC105" s="103"/>
      <c r="ID105" s="103"/>
      <c r="IE105" s="103"/>
      <c r="IF105" s="103"/>
      <c r="IG105" s="103"/>
      <c r="IH105" s="103"/>
      <c r="II105" s="103"/>
      <c r="IJ105" s="103"/>
      <c r="IK105" s="103"/>
      <c r="IL105" s="103"/>
      <c r="IM105" s="103"/>
      <c r="IN105" s="103"/>
    </row>
    <row r="106" spans="1:248" s="100" customFormat="1">
      <c r="A106" s="101"/>
      <c r="B106" s="102"/>
      <c r="HK106" s="103"/>
      <c r="HL106" s="103"/>
      <c r="HM106" s="103"/>
      <c r="HN106" s="103"/>
      <c r="HO106" s="103"/>
      <c r="HP106" s="103"/>
      <c r="HQ106" s="103"/>
      <c r="HR106" s="103"/>
      <c r="HS106" s="103"/>
      <c r="HT106" s="103"/>
      <c r="HU106" s="103"/>
      <c r="HV106" s="103"/>
      <c r="HW106" s="103"/>
      <c r="HX106" s="103"/>
      <c r="HY106" s="103"/>
      <c r="HZ106" s="103"/>
      <c r="IA106" s="103"/>
      <c r="IB106" s="103"/>
      <c r="IC106" s="103"/>
      <c r="ID106" s="103"/>
      <c r="IE106" s="103"/>
      <c r="IF106" s="103"/>
      <c r="IG106" s="103"/>
      <c r="IH106" s="103"/>
      <c r="II106" s="103"/>
      <c r="IJ106" s="103"/>
      <c r="IK106" s="103"/>
      <c r="IL106" s="103"/>
      <c r="IM106" s="103"/>
      <c r="IN106" s="103"/>
    </row>
    <row r="107" spans="1:248" s="100" customFormat="1">
      <c r="A107" s="101"/>
      <c r="B107" s="102"/>
      <c r="HK107" s="103"/>
      <c r="HL107" s="103"/>
      <c r="HM107" s="103"/>
      <c r="HN107" s="103"/>
      <c r="HO107" s="103"/>
      <c r="HP107" s="103"/>
      <c r="HQ107" s="103"/>
      <c r="HR107" s="103"/>
      <c r="HS107" s="103"/>
      <c r="HT107" s="103"/>
      <c r="HU107" s="103"/>
      <c r="HV107" s="103"/>
      <c r="HW107" s="103"/>
      <c r="HX107" s="103"/>
      <c r="HY107" s="103"/>
      <c r="HZ107" s="103"/>
      <c r="IA107" s="103"/>
      <c r="IB107" s="103"/>
      <c r="IC107" s="103"/>
      <c r="ID107" s="103"/>
      <c r="IE107" s="103"/>
      <c r="IF107" s="103"/>
      <c r="IG107" s="103"/>
      <c r="IH107" s="103"/>
      <c r="II107" s="103"/>
      <c r="IJ107" s="103"/>
      <c r="IK107" s="103"/>
      <c r="IL107" s="103"/>
      <c r="IM107" s="103"/>
      <c r="IN107" s="103"/>
    </row>
    <row r="108" spans="1:248" s="100" customFormat="1">
      <c r="A108" s="101"/>
      <c r="B108" s="102"/>
      <c r="HK108" s="103"/>
      <c r="HL108" s="103"/>
      <c r="HM108" s="103"/>
      <c r="HN108" s="103"/>
      <c r="HO108" s="103"/>
      <c r="HP108" s="103"/>
      <c r="HQ108" s="103"/>
      <c r="HR108" s="103"/>
      <c r="HS108" s="103"/>
      <c r="HT108" s="103"/>
      <c r="HU108" s="103"/>
      <c r="HV108" s="103"/>
      <c r="HW108" s="103"/>
      <c r="HX108" s="103"/>
      <c r="HY108" s="103"/>
      <c r="HZ108" s="103"/>
      <c r="IA108" s="103"/>
      <c r="IB108" s="103"/>
      <c r="IC108" s="103"/>
      <c r="ID108" s="103"/>
      <c r="IE108" s="103"/>
      <c r="IF108" s="103"/>
      <c r="IG108" s="103"/>
      <c r="IH108" s="103"/>
      <c r="II108" s="103"/>
      <c r="IJ108" s="103"/>
      <c r="IK108" s="103"/>
      <c r="IL108" s="103"/>
      <c r="IM108" s="103"/>
      <c r="IN108" s="103"/>
    </row>
    <row r="109" spans="1:248" s="100" customFormat="1">
      <c r="A109" s="101"/>
      <c r="B109" s="102"/>
      <c r="HK109" s="103"/>
      <c r="HL109" s="103"/>
      <c r="HM109" s="103"/>
      <c r="HN109" s="103"/>
      <c r="HO109" s="103"/>
      <c r="HP109" s="103"/>
      <c r="HQ109" s="103"/>
      <c r="HR109" s="103"/>
      <c r="HS109" s="103"/>
      <c r="HT109" s="103"/>
      <c r="HU109" s="103"/>
      <c r="HV109" s="103"/>
      <c r="HW109" s="103"/>
      <c r="HX109" s="103"/>
      <c r="HY109" s="103"/>
      <c r="HZ109" s="103"/>
      <c r="IA109" s="103"/>
      <c r="IB109" s="103"/>
      <c r="IC109" s="103"/>
      <c r="ID109" s="103"/>
      <c r="IE109" s="103"/>
      <c r="IF109" s="103"/>
      <c r="IG109" s="103"/>
      <c r="IH109" s="103"/>
      <c r="II109" s="103"/>
      <c r="IJ109" s="103"/>
      <c r="IK109" s="103"/>
      <c r="IL109" s="103"/>
      <c r="IM109" s="103"/>
      <c r="IN109" s="103"/>
    </row>
    <row r="110" spans="1:248" s="100" customFormat="1">
      <c r="A110" s="101"/>
      <c r="B110" s="102"/>
      <c r="HK110" s="103"/>
      <c r="HL110" s="103"/>
      <c r="HM110" s="103"/>
      <c r="HN110" s="103"/>
      <c r="HO110" s="103"/>
      <c r="HP110" s="103"/>
      <c r="HQ110" s="103"/>
      <c r="HR110" s="103"/>
      <c r="HS110" s="103"/>
      <c r="HT110" s="103"/>
      <c r="HU110" s="103"/>
      <c r="HV110" s="103"/>
      <c r="HW110" s="103"/>
      <c r="HX110" s="103"/>
      <c r="HY110" s="103"/>
      <c r="HZ110" s="103"/>
      <c r="IA110" s="103"/>
      <c r="IB110" s="103"/>
      <c r="IC110" s="103"/>
      <c r="ID110" s="103"/>
      <c r="IE110" s="103"/>
      <c r="IF110" s="103"/>
      <c r="IG110" s="103"/>
      <c r="IH110" s="103"/>
      <c r="II110" s="103"/>
      <c r="IJ110" s="103"/>
      <c r="IK110" s="103"/>
      <c r="IL110" s="103"/>
      <c r="IM110" s="103"/>
      <c r="IN110" s="103"/>
    </row>
    <row r="111" spans="1:248" s="100" customFormat="1">
      <c r="A111" s="101"/>
      <c r="B111" s="102"/>
      <c r="HK111" s="103"/>
      <c r="HL111" s="103"/>
      <c r="HM111" s="103"/>
      <c r="HN111" s="103"/>
      <c r="HO111" s="103"/>
      <c r="HP111" s="103"/>
      <c r="HQ111" s="103"/>
      <c r="HR111" s="103"/>
      <c r="HS111" s="103"/>
      <c r="HT111" s="103"/>
      <c r="HU111" s="103"/>
      <c r="HV111" s="103"/>
      <c r="HW111" s="103"/>
      <c r="HX111" s="103"/>
      <c r="HY111" s="103"/>
      <c r="HZ111" s="103"/>
      <c r="IA111" s="103"/>
      <c r="IB111" s="103"/>
      <c r="IC111" s="103"/>
      <c r="ID111" s="103"/>
      <c r="IE111" s="103"/>
      <c r="IF111" s="103"/>
      <c r="IG111" s="103"/>
      <c r="IH111" s="103"/>
      <c r="II111" s="103"/>
      <c r="IJ111" s="103"/>
      <c r="IK111" s="103"/>
      <c r="IL111" s="103"/>
      <c r="IM111" s="103"/>
      <c r="IN111" s="103"/>
    </row>
    <row r="112" spans="1:248" s="100" customFormat="1">
      <c r="A112" s="101"/>
      <c r="B112" s="102"/>
      <c r="HK112" s="103"/>
      <c r="HL112" s="103"/>
      <c r="HM112" s="103"/>
      <c r="HN112" s="103"/>
      <c r="HO112" s="103"/>
      <c r="HP112" s="103"/>
      <c r="HQ112" s="103"/>
      <c r="HR112" s="103"/>
      <c r="HS112" s="103"/>
      <c r="HT112" s="103"/>
      <c r="HU112" s="103"/>
      <c r="HV112" s="103"/>
      <c r="HW112" s="103"/>
      <c r="HX112" s="103"/>
      <c r="HY112" s="103"/>
      <c r="HZ112" s="103"/>
      <c r="IA112" s="103"/>
      <c r="IB112" s="103"/>
      <c r="IC112" s="103"/>
      <c r="ID112" s="103"/>
      <c r="IE112" s="103"/>
      <c r="IF112" s="103"/>
      <c r="IG112" s="103"/>
      <c r="IH112" s="103"/>
      <c r="II112" s="103"/>
      <c r="IJ112" s="103"/>
      <c r="IK112" s="103"/>
      <c r="IL112" s="103"/>
      <c r="IM112" s="103"/>
      <c r="IN112" s="103"/>
    </row>
    <row r="113" spans="1:248" s="100" customFormat="1">
      <c r="A113" s="101"/>
      <c r="B113" s="102"/>
      <c r="HK113" s="103"/>
      <c r="HL113" s="103"/>
      <c r="HM113" s="103"/>
      <c r="HN113" s="103"/>
      <c r="HO113" s="103"/>
      <c r="HP113" s="103"/>
      <c r="HQ113" s="103"/>
      <c r="HR113" s="103"/>
      <c r="HS113" s="103"/>
      <c r="HT113" s="103"/>
      <c r="HU113" s="103"/>
      <c r="HV113" s="103"/>
      <c r="HW113" s="103"/>
      <c r="HX113" s="103"/>
      <c r="HY113" s="103"/>
      <c r="HZ113" s="103"/>
      <c r="IA113" s="103"/>
      <c r="IB113" s="103"/>
      <c r="IC113" s="103"/>
      <c r="ID113" s="103"/>
      <c r="IE113" s="103"/>
      <c r="IF113" s="103"/>
      <c r="IG113" s="103"/>
      <c r="IH113" s="103"/>
      <c r="II113" s="103"/>
      <c r="IJ113" s="103"/>
      <c r="IK113" s="103"/>
      <c r="IL113" s="103"/>
      <c r="IM113" s="103"/>
      <c r="IN113" s="103"/>
    </row>
    <row r="114" spans="1:248" s="100" customFormat="1">
      <c r="A114" s="101"/>
      <c r="B114" s="102"/>
      <c r="HK114" s="103"/>
      <c r="HL114" s="103"/>
      <c r="HM114" s="103"/>
      <c r="HN114" s="103"/>
      <c r="HO114" s="103"/>
      <c r="HP114" s="103"/>
      <c r="HQ114" s="103"/>
      <c r="HR114" s="103"/>
      <c r="HS114" s="103"/>
      <c r="HT114" s="103"/>
      <c r="HU114" s="103"/>
      <c r="HV114" s="103"/>
      <c r="HW114" s="103"/>
      <c r="HX114" s="103"/>
      <c r="HY114" s="103"/>
      <c r="HZ114" s="103"/>
      <c r="IA114" s="103"/>
      <c r="IB114" s="103"/>
      <c r="IC114" s="103"/>
      <c r="ID114" s="103"/>
      <c r="IE114" s="103"/>
      <c r="IF114" s="103"/>
      <c r="IG114" s="103"/>
      <c r="IH114" s="103"/>
      <c r="II114" s="103"/>
      <c r="IJ114" s="103"/>
      <c r="IK114" s="103"/>
      <c r="IL114" s="103"/>
      <c r="IM114" s="103"/>
      <c r="IN114" s="103"/>
    </row>
    <row r="115" spans="1:248" s="100" customFormat="1">
      <c r="A115" s="101"/>
      <c r="B115" s="102"/>
      <c r="HK115" s="103"/>
      <c r="HL115" s="103"/>
      <c r="HM115" s="103"/>
      <c r="HN115" s="103"/>
      <c r="HO115" s="103"/>
      <c r="HP115" s="103"/>
      <c r="HQ115" s="103"/>
      <c r="HR115" s="103"/>
      <c r="HS115" s="103"/>
      <c r="HT115" s="103"/>
      <c r="HU115" s="103"/>
      <c r="HV115" s="103"/>
      <c r="HW115" s="103"/>
      <c r="HX115" s="103"/>
      <c r="HY115" s="103"/>
      <c r="HZ115" s="103"/>
      <c r="IA115" s="103"/>
      <c r="IB115" s="103"/>
      <c r="IC115" s="103"/>
      <c r="ID115" s="103"/>
      <c r="IE115" s="103"/>
      <c r="IF115" s="103"/>
      <c r="IG115" s="103"/>
      <c r="IH115" s="103"/>
      <c r="II115" s="103"/>
      <c r="IJ115" s="103"/>
      <c r="IK115" s="103"/>
      <c r="IL115" s="103"/>
      <c r="IM115" s="103"/>
      <c r="IN115" s="103"/>
    </row>
    <row r="116" spans="1:248" s="100" customFormat="1">
      <c r="A116" s="101"/>
      <c r="B116" s="102"/>
      <c r="HK116" s="103"/>
      <c r="HL116" s="103"/>
      <c r="HM116" s="103"/>
      <c r="HN116" s="103"/>
      <c r="HO116" s="103"/>
      <c r="HP116" s="103"/>
      <c r="HQ116" s="103"/>
      <c r="HR116" s="103"/>
      <c r="HS116" s="103"/>
      <c r="HT116" s="103"/>
      <c r="HU116" s="103"/>
      <c r="HV116" s="103"/>
      <c r="HW116" s="103"/>
      <c r="HX116" s="103"/>
      <c r="HY116" s="103"/>
      <c r="HZ116" s="103"/>
      <c r="IA116" s="103"/>
      <c r="IB116" s="103"/>
      <c r="IC116" s="103"/>
      <c r="ID116" s="103"/>
      <c r="IE116" s="103"/>
      <c r="IF116" s="103"/>
      <c r="IG116" s="103"/>
      <c r="IH116" s="103"/>
      <c r="II116" s="103"/>
      <c r="IJ116" s="103"/>
      <c r="IK116" s="103"/>
      <c r="IL116" s="103"/>
      <c r="IM116" s="103"/>
      <c r="IN116" s="103"/>
    </row>
    <row r="117" spans="1:248" s="100" customFormat="1">
      <c r="A117" s="101"/>
      <c r="B117" s="102"/>
      <c r="HK117" s="103"/>
      <c r="HL117" s="103"/>
      <c r="HM117" s="103"/>
      <c r="HN117" s="103"/>
      <c r="HO117" s="103"/>
      <c r="HP117" s="103"/>
      <c r="HQ117" s="103"/>
      <c r="HR117" s="103"/>
      <c r="HS117" s="103"/>
      <c r="HT117" s="103"/>
      <c r="HU117" s="103"/>
      <c r="HV117" s="103"/>
      <c r="HW117" s="103"/>
      <c r="HX117" s="103"/>
      <c r="HY117" s="103"/>
      <c r="HZ117" s="103"/>
      <c r="IA117" s="103"/>
      <c r="IB117" s="103"/>
      <c r="IC117" s="103"/>
      <c r="ID117" s="103"/>
      <c r="IE117" s="103"/>
      <c r="IF117" s="103"/>
      <c r="IG117" s="103"/>
      <c r="IH117" s="103"/>
      <c r="II117" s="103"/>
      <c r="IJ117" s="103"/>
      <c r="IK117" s="103"/>
      <c r="IL117" s="103"/>
      <c r="IM117" s="103"/>
      <c r="IN117" s="103"/>
    </row>
    <row r="118" spans="1:248" s="100" customFormat="1">
      <c r="A118" s="101"/>
      <c r="B118" s="102"/>
      <c r="HK118" s="103"/>
      <c r="HL118" s="103"/>
      <c r="HM118" s="103"/>
      <c r="HN118" s="103"/>
      <c r="HO118" s="103"/>
      <c r="HP118" s="103"/>
      <c r="HQ118" s="103"/>
      <c r="HR118" s="103"/>
      <c r="HS118" s="103"/>
      <c r="HT118" s="103"/>
      <c r="HU118" s="103"/>
      <c r="HV118" s="103"/>
      <c r="HW118" s="103"/>
      <c r="HX118" s="103"/>
      <c r="HY118" s="103"/>
      <c r="HZ118" s="103"/>
      <c r="IA118" s="103"/>
      <c r="IB118" s="103"/>
      <c r="IC118" s="103"/>
      <c r="ID118" s="103"/>
      <c r="IE118" s="103"/>
      <c r="IF118" s="103"/>
      <c r="IG118" s="103"/>
      <c r="IH118" s="103"/>
      <c r="II118" s="103"/>
      <c r="IJ118" s="103"/>
      <c r="IK118" s="103"/>
      <c r="IL118" s="103"/>
      <c r="IM118" s="103"/>
      <c r="IN118" s="103"/>
    </row>
    <row r="119" spans="1:248" s="100" customFormat="1">
      <c r="A119" s="101"/>
      <c r="B119" s="102"/>
      <c r="HK119" s="103"/>
      <c r="HL119" s="103"/>
      <c r="HM119" s="103"/>
      <c r="HN119" s="103"/>
      <c r="HO119" s="103"/>
      <c r="HP119" s="103"/>
      <c r="HQ119" s="103"/>
      <c r="HR119" s="103"/>
      <c r="HS119" s="103"/>
      <c r="HT119" s="103"/>
      <c r="HU119" s="103"/>
      <c r="HV119" s="103"/>
      <c r="HW119" s="103"/>
      <c r="HX119" s="103"/>
      <c r="HY119" s="103"/>
      <c r="HZ119" s="103"/>
      <c r="IA119" s="103"/>
      <c r="IB119" s="103"/>
      <c r="IC119" s="103"/>
      <c r="ID119" s="103"/>
      <c r="IE119" s="103"/>
      <c r="IF119" s="103"/>
      <c r="IG119" s="103"/>
      <c r="IH119" s="103"/>
      <c r="II119" s="103"/>
      <c r="IJ119" s="103"/>
      <c r="IK119" s="103"/>
      <c r="IL119" s="103"/>
      <c r="IM119" s="103"/>
      <c r="IN119" s="103"/>
    </row>
  </sheetData>
  <mergeCells count="2">
    <mergeCell ref="A1:B1"/>
    <mergeCell ref="A2:B2"/>
  </mergeCells>
  <phoneticPr fontId="23" type="noConversion"/>
  <printOptions horizontalCentered="1"/>
  <pageMargins left="0.35" right="0.35" top="0.59027777777777779" bottom="0.59027777777777779" header="0.47222222222222221" footer="0.47222222222222221"/>
  <pageSetup paperSize="9" orientation="portrait" useFirstPageNumber="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9"/>
  <sheetViews>
    <sheetView zoomScaleSheetLayoutView="100" workbookViewId="0">
      <selection activeCell="D23" sqref="D23"/>
    </sheetView>
  </sheetViews>
  <sheetFormatPr defaultColWidth="8.625" defaultRowHeight="14.25"/>
  <cols>
    <col min="1" max="1" width="35.625" style="25" customWidth="1"/>
    <col min="2" max="2" width="35.625" style="86" customWidth="1"/>
    <col min="3" max="16384" width="8.625" style="25"/>
  </cols>
  <sheetData>
    <row r="1" spans="1:2" ht="50.1" customHeight="1">
      <c r="A1" s="278" t="s">
        <v>735</v>
      </c>
      <c r="B1" s="267"/>
    </row>
    <row r="2" spans="1:2" ht="24" customHeight="1">
      <c r="A2" s="87"/>
      <c r="B2" s="88" t="s">
        <v>25</v>
      </c>
    </row>
    <row r="3" spans="1:2" ht="36" customHeight="1">
      <c r="A3" s="71" t="s">
        <v>736</v>
      </c>
      <c r="B3" s="89" t="s">
        <v>737</v>
      </c>
    </row>
    <row r="4" spans="1:2" ht="36" customHeight="1">
      <c r="A4" s="90" t="s">
        <v>738</v>
      </c>
      <c r="B4" s="91">
        <v>3000</v>
      </c>
    </row>
    <row r="5" spans="1:2" ht="36" customHeight="1">
      <c r="A5" s="90" t="s">
        <v>739</v>
      </c>
      <c r="B5" s="91">
        <v>2000</v>
      </c>
    </row>
    <row r="6" spans="1:2" ht="36" customHeight="1">
      <c r="A6" s="92"/>
      <c r="B6" s="91"/>
    </row>
    <row r="7" spans="1:2" ht="36" customHeight="1">
      <c r="A7" s="93"/>
      <c r="B7" s="91"/>
    </row>
    <row r="8" spans="1:2" ht="36" customHeight="1">
      <c r="A8" s="93"/>
      <c r="B8" s="91"/>
    </row>
    <row r="9" spans="1:2" ht="36" customHeight="1">
      <c r="A9" s="94" t="s">
        <v>740</v>
      </c>
      <c r="B9" s="77">
        <f>SUM(B4:B8)</f>
        <v>5000</v>
      </c>
    </row>
  </sheetData>
  <mergeCells count="1">
    <mergeCell ref="A1:B1"/>
  </mergeCells>
  <phoneticPr fontId="23" type="noConversion"/>
  <printOptions horizontalCentered="1"/>
  <pageMargins left="0.59027777777777779" right="0.59027777777777779" top="0.59027777777777779" bottom="1" header="0.5" footer="0.5"/>
  <pageSetup paperSize="9" orientation="portrait" verticalDpi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13"/>
  <sheetViews>
    <sheetView zoomScaleSheetLayoutView="100" workbookViewId="0">
      <selection activeCell="C17" sqref="C17"/>
    </sheetView>
  </sheetViews>
  <sheetFormatPr defaultRowHeight="14.25"/>
  <cols>
    <col min="1" max="1" width="28.625" style="25" customWidth="1"/>
    <col min="2" max="2" width="10.625" style="25" customWidth="1"/>
    <col min="3" max="3" width="36.625" style="25" customWidth="1"/>
    <col min="4" max="4" width="10.625" style="25" customWidth="1"/>
    <col min="5" max="16384" width="9" style="25"/>
  </cols>
  <sheetData>
    <row r="1" spans="1:4" s="84" customFormat="1" ht="30" customHeight="1">
      <c r="A1" s="278" t="s">
        <v>741</v>
      </c>
      <c r="B1" s="278"/>
      <c r="C1" s="278"/>
      <c r="D1" s="278"/>
    </row>
    <row r="2" spans="1:4" s="31" customFormat="1" ht="21.95" customHeight="1">
      <c r="A2" s="276" t="s">
        <v>25</v>
      </c>
      <c r="B2" s="276"/>
      <c r="C2" s="276"/>
      <c r="D2" s="276"/>
    </row>
    <row r="3" spans="1:4" s="31" customFormat="1" ht="30" customHeight="1">
      <c r="A3" s="279" t="s">
        <v>742</v>
      </c>
      <c r="B3" s="280"/>
      <c r="C3" s="279" t="s">
        <v>743</v>
      </c>
      <c r="D3" s="280"/>
    </row>
    <row r="4" spans="1:4" s="31" customFormat="1" ht="30" customHeight="1">
      <c r="A4" s="23" t="s">
        <v>581</v>
      </c>
      <c r="B4" s="23" t="s">
        <v>458</v>
      </c>
      <c r="C4" s="23" t="s">
        <v>26</v>
      </c>
      <c r="D4" s="23" t="s">
        <v>458</v>
      </c>
    </row>
    <row r="5" spans="1:4" s="31" customFormat="1" ht="30" customHeight="1">
      <c r="A5" s="23" t="s">
        <v>744</v>
      </c>
      <c r="B5" s="30">
        <f>SUM(B6:B13)</f>
        <v>15000</v>
      </c>
      <c r="C5" s="23" t="s">
        <v>744</v>
      </c>
      <c r="D5" s="30">
        <f>SUM(D6:D12)</f>
        <v>15000</v>
      </c>
    </row>
    <row r="6" spans="1:4" s="31" customFormat="1" ht="36" customHeight="1">
      <c r="A6" s="79" t="s">
        <v>745</v>
      </c>
      <c r="B6" s="30"/>
      <c r="C6" s="80" t="s">
        <v>746</v>
      </c>
      <c r="D6" s="30"/>
    </row>
    <row r="7" spans="1:4" s="31" customFormat="1" ht="30" customHeight="1">
      <c r="A7" s="79" t="s">
        <v>747</v>
      </c>
      <c r="B7" s="30"/>
      <c r="C7" s="79" t="s">
        <v>748</v>
      </c>
      <c r="D7" s="30">
        <v>15000</v>
      </c>
    </row>
    <row r="8" spans="1:4" s="31" customFormat="1" ht="30" customHeight="1">
      <c r="A8" s="79" t="s">
        <v>749</v>
      </c>
      <c r="B8" s="30"/>
      <c r="C8" s="79" t="s">
        <v>750</v>
      </c>
      <c r="D8" s="30"/>
    </row>
    <row r="9" spans="1:4" s="31" customFormat="1" ht="30" customHeight="1">
      <c r="A9" s="79" t="s">
        <v>751</v>
      </c>
      <c r="B9" s="30"/>
      <c r="C9" s="79" t="s">
        <v>752</v>
      </c>
      <c r="D9" s="30"/>
    </row>
    <row r="10" spans="1:4" s="31" customFormat="1" ht="30" customHeight="1">
      <c r="A10" s="79" t="s">
        <v>753</v>
      </c>
      <c r="B10" s="30">
        <v>15000</v>
      </c>
      <c r="C10" s="79" t="s">
        <v>754</v>
      </c>
      <c r="D10" s="30"/>
    </row>
    <row r="11" spans="1:4" s="31" customFormat="1" ht="30" customHeight="1">
      <c r="A11" s="79" t="s">
        <v>755</v>
      </c>
      <c r="B11" s="30"/>
      <c r="C11" s="79" t="s">
        <v>756</v>
      </c>
      <c r="D11" s="30"/>
    </row>
    <row r="12" spans="1:4" s="31" customFormat="1" ht="30" customHeight="1">
      <c r="A12" s="79" t="s">
        <v>757</v>
      </c>
      <c r="B12" s="30"/>
      <c r="C12" s="79" t="s">
        <v>758</v>
      </c>
      <c r="D12" s="85"/>
    </row>
    <row r="13" spans="1:4" s="31" customFormat="1" ht="30" customHeight="1">
      <c r="A13" s="79" t="s">
        <v>759</v>
      </c>
      <c r="B13" s="30"/>
      <c r="C13" s="80"/>
      <c r="D13" s="85"/>
    </row>
  </sheetData>
  <mergeCells count="4">
    <mergeCell ref="A1:D1"/>
    <mergeCell ref="A2:D2"/>
    <mergeCell ref="A3:B3"/>
    <mergeCell ref="C3:D3"/>
  </mergeCells>
  <phoneticPr fontId="23" type="noConversion"/>
  <printOptions horizontalCentered="1"/>
  <pageMargins left="0.47222222222222221" right="0.47222222222222221" top="0.47222222222222221" bottom="0.59027777777777779" header="0.39305555555555555" footer="0.5"/>
  <pageSetup paperSize="9" orientation="portrait" verticalDpi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5"/>
  <sheetViews>
    <sheetView zoomScaleSheetLayoutView="100" workbookViewId="0">
      <selection activeCell="B6" sqref="B6"/>
    </sheetView>
  </sheetViews>
  <sheetFormatPr defaultRowHeight="14.25"/>
  <cols>
    <col min="1" max="1" width="45.625" style="25" customWidth="1"/>
    <col min="2" max="2" width="30.625" style="25" customWidth="1"/>
    <col min="3" max="4" width="14.875" style="25" customWidth="1"/>
    <col min="5" max="16384" width="9" style="25"/>
  </cols>
  <sheetData>
    <row r="1" spans="1:4" ht="36" customHeight="1">
      <c r="A1" s="278" t="s">
        <v>760</v>
      </c>
      <c r="B1" s="278"/>
      <c r="C1" s="82"/>
      <c r="D1" s="82"/>
    </row>
    <row r="2" spans="1:4" s="31" customFormat="1" ht="21.95" customHeight="1">
      <c r="B2" s="22" t="s">
        <v>25</v>
      </c>
      <c r="D2" s="22"/>
    </row>
    <row r="3" spans="1:4" s="81" customFormat="1" ht="24" customHeight="1">
      <c r="A3" s="23" t="s">
        <v>581</v>
      </c>
      <c r="B3" s="23" t="s">
        <v>458</v>
      </c>
    </row>
    <row r="4" spans="1:4" s="31" customFormat="1" ht="24" customHeight="1">
      <c r="A4" s="83" t="s">
        <v>761</v>
      </c>
      <c r="B4" s="77">
        <f>B5+B6+B8+B10+B11+B14+B15</f>
        <v>15000</v>
      </c>
    </row>
    <row r="5" spans="1:4" s="31" customFormat="1" ht="24" customHeight="1">
      <c r="A5" s="78" t="s">
        <v>745</v>
      </c>
      <c r="B5" s="30"/>
    </row>
    <row r="6" spans="1:4" s="31" customFormat="1" ht="24" customHeight="1">
      <c r="A6" s="78" t="s">
        <v>747</v>
      </c>
      <c r="B6" s="30"/>
    </row>
    <row r="7" spans="1:4" s="31" customFormat="1" ht="24" customHeight="1">
      <c r="A7" s="79" t="s">
        <v>762</v>
      </c>
      <c r="B7" s="30"/>
    </row>
    <row r="8" spans="1:4" s="31" customFormat="1" ht="24" customHeight="1">
      <c r="A8" s="78" t="s">
        <v>749</v>
      </c>
      <c r="B8" s="30"/>
    </row>
    <row r="9" spans="1:4" s="31" customFormat="1" ht="24" customHeight="1">
      <c r="A9" s="79" t="s">
        <v>763</v>
      </c>
      <c r="B9" s="30"/>
    </row>
    <row r="10" spans="1:4" s="31" customFormat="1" ht="24" customHeight="1">
      <c r="A10" s="78" t="s">
        <v>751</v>
      </c>
      <c r="B10" s="30"/>
    </row>
    <row r="11" spans="1:4" s="31" customFormat="1" ht="24" customHeight="1">
      <c r="A11" s="78" t="s">
        <v>753</v>
      </c>
      <c r="B11" s="30">
        <f>SUM(B12:B13)</f>
        <v>15000</v>
      </c>
    </row>
    <row r="12" spans="1:4" s="31" customFormat="1" ht="24" customHeight="1">
      <c r="A12" s="79" t="s">
        <v>764</v>
      </c>
      <c r="B12" s="30"/>
    </row>
    <row r="13" spans="1:4" s="31" customFormat="1" ht="24" customHeight="1">
      <c r="A13" s="79" t="s">
        <v>763</v>
      </c>
      <c r="B13" s="30">
        <v>15000</v>
      </c>
    </row>
    <row r="14" spans="1:4" s="31" customFormat="1" ht="24" customHeight="1">
      <c r="A14" s="78" t="s">
        <v>765</v>
      </c>
      <c r="B14" s="30"/>
    </row>
    <row r="15" spans="1:4" ht="24" customHeight="1">
      <c r="A15" s="78" t="s">
        <v>766</v>
      </c>
      <c r="B15" s="30"/>
    </row>
  </sheetData>
  <mergeCells count="1">
    <mergeCell ref="A1:B1"/>
  </mergeCells>
  <phoneticPr fontId="23" type="noConversion"/>
  <printOptions horizontalCentered="1"/>
  <pageMargins left="0.47222222222222221" right="0.47222222222222221" top="0.47222222222222221" bottom="0.59027777777777779" header="0.39305555555555555" footer="0.5"/>
  <pageSetup paperSize="9" orientation="portrait" verticalDpi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E13"/>
  <sheetViews>
    <sheetView zoomScaleSheetLayoutView="100" workbookViewId="0">
      <selection activeCell="C13" sqref="C13"/>
    </sheetView>
  </sheetViews>
  <sheetFormatPr defaultRowHeight="14.25"/>
  <cols>
    <col min="1" max="1" width="52.625" style="25" customWidth="1"/>
    <col min="2" max="2" width="30.625" style="25" customWidth="1"/>
    <col min="3" max="5" width="12.625" style="25" customWidth="1"/>
    <col min="6" max="16384" width="9" style="25"/>
  </cols>
  <sheetData>
    <row r="1" spans="1:5" ht="36" customHeight="1">
      <c r="A1" s="278" t="s">
        <v>767</v>
      </c>
      <c r="B1" s="278"/>
      <c r="C1" s="75"/>
      <c r="D1" s="75"/>
      <c r="E1" s="75"/>
    </row>
    <row r="2" spans="1:5" ht="21.95" customHeight="1">
      <c r="A2" s="76"/>
      <c r="B2" s="22" t="s">
        <v>25</v>
      </c>
      <c r="C2" s="75"/>
      <c r="D2" s="75"/>
      <c r="E2" s="75"/>
    </row>
    <row r="3" spans="1:5" ht="24" customHeight="1">
      <c r="A3" s="23" t="s">
        <v>26</v>
      </c>
      <c r="B3" s="23" t="s">
        <v>458</v>
      </c>
    </row>
    <row r="4" spans="1:5" ht="24" customHeight="1">
      <c r="A4" s="23" t="s">
        <v>744</v>
      </c>
      <c r="B4" s="77">
        <f>SUM(B5:B13)</f>
        <v>15000</v>
      </c>
    </row>
    <row r="5" spans="1:5" ht="24" customHeight="1">
      <c r="A5" s="78" t="s">
        <v>746</v>
      </c>
      <c r="B5" s="30"/>
    </row>
    <row r="6" spans="1:5" ht="24" customHeight="1">
      <c r="A6" s="78" t="s">
        <v>748</v>
      </c>
      <c r="B6" s="30"/>
    </row>
    <row r="7" spans="1:5" ht="24" customHeight="1">
      <c r="A7" s="79" t="s">
        <v>768</v>
      </c>
      <c r="B7" s="30">
        <v>15000</v>
      </c>
    </row>
    <row r="8" spans="1:5" ht="24" customHeight="1">
      <c r="A8" s="78" t="s">
        <v>750</v>
      </c>
      <c r="B8" s="30"/>
    </row>
    <row r="9" spans="1:5" ht="24" customHeight="1">
      <c r="A9" s="78" t="s">
        <v>752</v>
      </c>
      <c r="B9" s="30"/>
    </row>
    <row r="10" spans="1:5" ht="24" customHeight="1">
      <c r="A10" s="80" t="s">
        <v>769</v>
      </c>
      <c r="B10" s="30"/>
    </row>
    <row r="11" spans="1:5" ht="24" customHeight="1">
      <c r="A11" s="78" t="s">
        <v>754</v>
      </c>
      <c r="B11" s="77"/>
    </row>
    <row r="12" spans="1:5" ht="24" customHeight="1">
      <c r="A12" s="78" t="s">
        <v>756</v>
      </c>
      <c r="B12" s="30"/>
    </row>
    <row r="13" spans="1:5" ht="24" customHeight="1">
      <c r="A13" s="78" t="s">
        <v>758</v>
      </c>
      <c r="B13" s="30"/>
    </row>
  </sheetData>
  <mergeCells count="1">
    <mergeCell ref="A1:B1"/>
  </mergeCells>
  <phoneticPr fontId="23" type="noConversion"/>
  <printOptions horizontalCentered="1"/>
  <pageMargins left="0.47222222222222221" right="0.47222222222222221" top="0.47222222222222221" bottom="0.47222222222222221" header="0.39305555555555555" footer="0.39305555555555555"/>
  <pageSetup paperSize="9" orientation="portrait" verticalDpi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K5"/>
  <sheetViews>
    <sheetView zoomScaleSheetLayoutView="100" workbookViewId="0">
      <selection sqref="A1:D1"/>
    </sheetView>
  </sheetViews>
  <sheetFormatPr defaultColWidth="8.75" defaultRowHeight="14.25"/>
  <cols>
    <col min="1" max="4" width="20.625" style="62" customWidth="1"/>
    <col min="5" max="16384" width="8.75" style="62"/>
  </cols>
  <sheetData>
    <row r="1" spans="1:11" ht="45" customHeight="1">
      <c r="A1" s="265" t="s">
        <v>770</v>
      </c>
      <c r="B1" s="265"/>
      <c r="C1" s="265"/>
      <c r="D1" s="265"/>
      <c r="E1" s="63"/>
      <c r="F1" s="64"/>
      <c r="G1" s="64"/>
      <c r="H1" s="64"/>
      <c r="I1" s="64"/>
      <c r="J1" s="64"/>
      <c r="K1" s="64"/>
    </row>
    <row r="2" spans="1:11" ht="21.95" customHeight="1">
      <c r="A2" s="65"/>
      <c r="B2" s="66"/>
      <c r="C2" s="67"/>
      <c r="D2" s="68" t="s">
        <v>25</v>
      </c>
      <c r="E2" s="69"/>
      <c r="F2" s="69"/>
      <c r="G2" s="69"/>
      <c r="H2" s="70"/>
      <c r="I2" s="70"/>
      <c r="J2" s="70"/>
    </row>
    <row r="3" spans="1:11" ht="50.1" customHeight="1">
      <c r="A3" s="71" t="s">
        <v>736</v>
      </c>
      <c r="B3" s="71" t="s">
        <v>411</v>
      </c>
      <c r="C3" s="72" t="s">
        <v>771</v>
      </c>
      <c r="D3" s="72" t="s">
        <v>772</v>
      </c>
    </row>
    <row r="4" spans="1:11" ht="50.1" customHeight="1">
      <c r="A4" s="73" t="s">
        <v>504</v>
      </c>
      <c r="B4" s="74">
        <v>0</v>
      </c>
      <c r="C4" s="74">
        <v>0</v>
      </c>
      <c r="D4" s="74">
        <v>0</v>
      </c>
    </row>
    <row r="5" spans="1:11" ht="36.950000000000003" customHeight="1">
      <c r="A5" s="281" t="s">
        <v>773</v>
      </c>
      <c r="B5" s="281"/>
      <c r="C5" s="281"/>
      <c r="D5" s="281"/>
    </row>
  </sheetData>
  <mergeCells count="2">
    <mergeCell ref="A1:D1"/>
    <mergeCell ref="A5:D5"/>
  </mergeCells>
  <phoneticPr fontId="23" type="noConversion"/>
  <printOptions horizontalCentered="1"/>
  <pageMargins left="0.47222222222222221" right="0.47222222222222221" top="0.47222222222222221" bottom="0.47222222222222221" header="0.43263888888888891" footer="0.35416666666666669"/>
  <pageSetup paperSize="9" orientation="portrait" verticalDpi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20"/>
  <sheetViews>
    <sheetView zoomScaleSheetLayoutView="100" workbookViewId="0">
      <selection sqref="A1:IV20"/>
    </sheetView>
  </sheetViews>
  <sheetFormatPr defaultColWidth="8.625" defaultRowHeight="15.75"/>
  <cols>
    <col min="1" max="1" width="44.125" style="55" customWidth="1"/>
    <col min="2" max="2" width="11.625" style="56" customWidth="1"/>
    <col min="3" max="3" width="13.625" style="56" customWidth="1"/>
    <col min="4" max="4" width="14.375" style="56" customWidth="1"/>
    <col min="5" max="6" width="15.625" style="56" customWidth="1"/>
    <col min="7" max="7" width="12.625" style="56" customWidth="1"/>
    <col min="8" max="9" width="8.625" style="56" customWidth="1"/>
    <col min="10" max="16384" width="8.625" style="55"/>
  </cols>
  <sheetData>
    <row r="1" spans="1:10" ht="36" customHeight="1">
      <c r="A1" s="282" t="s">
        <v>774</v>
      </c>
      <c r="B1" s="282"/>
      <c r="C1" s="282"/>
      <c r="D1" s="282"/>
      <c r="E1" s="282"/>
      <c r="F1" s="282"/>
      <c r="G1" s="282"/>
      <c r="H1" s="282"/>
      <c r="I1" s="282"/>
    </row>
    <row r="2" spans="1:10" ht="24" customHeight="1">
      <c r="A2" s="283" t="s">
        <v>25</v>
      </c>
      <c r="B2" s="283"/>
      <c r="C2" s="283"/>
      <c r="D2" s="283"/>
      <c r="E2" s="283"/>
      <c r="F2" s="283"/>
      <c r="G2" s="283"/>
      <c r="H2" s="283"/>
      <c r="I2" s="283"/>
      <c r="J2" s="61"/>
    </row>
    <row r="3" spans="1:10" ht="60" customHeight="1">
      <c r="A3" s="57" t="s">
        <v>775</v>
      </c>
      <c r="B3" s="57" t="s">
        <v>411</v>
      </c>
      <c r="C3" s="58" t="s">
        <v>776</v>
      </c>
      <c r="D3" s="58" t="s">
        <v>777</v>
      </c>
      <c r="E3" s="58" t="s">
        <v>778</v>
      </c>
      <c r="F3" s="58" t="s">
        <v>779</v>
      </c>
      <c r="G3" s="58" t="s">
        <v>780</v>
      </c>
      <c r="H3" s="58" t="s">
        <v>781</v>
      </c>
      <c r="I3" s="58" t="s">
        <v>782</v>
      </c>
    </row>
    <row r="4" spans="1:10" ht="24" customHeight="1">
      <c r="A4" s="59" t="s">
        <v>783</v>
      </c>
      <c r="B4" s="46">
        <v>120686.47321800001</v>
      </c>
      <c r="C4" s="46"/>
      <c r="D4" s="46">
        <v>58251.833160000002</v>
      </c>
      <c r="E4" s="46">
        <v>62434.640058000005</v>
      </c>
      <c r="F4" s="46"/>
      <c r="G4" s="46"/>
      <c r="H4" s="46"/>
      <c r="I4" s="46"/>
    </row>
    <row r="5" spans="1:10" ht="24" customHeight="1">
      <c r="A5" s="60" t="s">
        <v>784</v>
      </c>
      <c r="B5" s="46">
        <v>48022.280057999997</v>
      </c>
      <c r="C5" s="46"/>
      <c r="D5" s="46">
        <v>20727.14</v>
      </c>
      <c r="E5" s="46">
        <v>27295.140057999997</v>
      </c>
      <c r="F5" s="46"/>
      <c r="G5" s="46"/>
      <c r="H5" s="46"/>
      <c r="I5" s="46"/>
    </row>
    <row r="6" spans="1:10" ht="24" customHeight="1">
      <c r="A6" s="60" t="s">
        <v>785</v>
      </c>
      <c r="B6" s="46">
        <v>72262.993159999998</v>
      </c>
      <c r="C6" s="46"/>
      <c r="D6" s="46">
        <v>37379.993160000005</v>
      </c>
      <c r="E6" s="46">
        <v>34883</v>
      </c>
      <c r="F6" s="46"/>
      <c r="G6" s="46"/>
      <c r="H6" s="46"/>
      <c r="I6" s="46"/>
    </row>
    <row r="7" spans="1:10" ht="24" customHeight="1">
      <c r="A7" s="60" t="s">
        <v>786</v>
      </c>
      <c r="B7" s="46">
        <v>48.5</v>
      </c>
      <c r="C7" s="46"/>
      <c r="D7" s="46">
        <v>32</v>
      </c>
      <c r="E7" s="46">
        <v>16.5</v>
      </c>
      <c r="F7" s="46"/>
      <c r="G7" s="46"/>
      <c r="H7" s="46"/>
      <c r="I7" s="46"/>
    </row>
    <row r="8" spans="1:10" ht="24" customHeight="1">
      <c r="A8" s="60" t="s">
        <v>787</v>
      </c>
      <c r="B8" s="46"/>
      <c r="C8" s="46"/>
      <c r="D8" s="46"/>
      <c r="E8" s="46"/>
      <c r="F8" s="46"/>
      <c r="G8" s="46"/>
      <c r="H8" s="46"/>
      <c r="I8" s="46"/>
    </row>
    <row r="9" spans="1:10" ht="24" customHeight="1">
      <c r="A9" s="60" t="s">
        <v>788</v>
      </c>
      <c r="B9" s="46">
        <v>350</v>
      </c>
      <c r="C9" s="46"/>
      <c r="D9" s="46">
        <v>110</v>
      </c>
      <c r="E9" s="46">
        <v>240</v>
      </c>
      <c r="F9" s="46"/>
      <c r="G9" s="46"/>
      <c r="H9" s="46"/>
      <c r="I9" s="46"/>
    </row>
    <row r="10" spans="1:10" ht="24" customHeight="1">
      <c r="A10" s="60" t="s">
        <v>789</v>
      </c>
      <c r="B10" s="46">
        <v>2.7</v>
      </c>
      <c r="C10" s="46"/>
      <c r="D10" s="46">
        <v>2.7</v>
      </c>
      <c r="E10" s="46"/>
      <c r="F10" s="46"/>
      <c r="G10" s="46"/>
      <c r="H10" s="46"/>
      <c r="I10" s="46"/>
    </row>
    <row r="11" spans="1:10" ht="24" customHeight="1">
      <c r="A11" s="60" t="s">
        <v>790</v>
      </c>
      <c r="B11" s="46"/>
      <c r="C11" s="46"/>
      <c r="D11" s="46"/>
      <c r="E11" s="46"/>
      <c r="F11" s="46"/>
      <c r="G11" s="46"/>
      <c r="H11" s="46"/>
      <c r="I11" s="46"/>
    </row>
    <row r="12" spans="1:10" ht="24" customHeight="1">
      <c r="A12" s="60" t="s">
        <v>791</v>
      </c>
      <c r="B12" s="46"/>
      <c r="C12" s="46"/>
      <c r="D12" s="46"/>
      <c r="E12" s="46"/>
      <c r="F12" s="46"/>
      <c r="G12" s="46"/>
      <c r="H12" s="46"/>
      <c r="I12" s="46"/>
    </row>
    <row r="13" spans="1:10" ht="24" customHeight="1">
      <c r="A13" s="59" t="s">
        <v>792</v>
      </c>
      <c r="B13" s="46">
        <v>106386.731272</v>
      </c>
      <c r="C13" s="46"/>
      <c r="D13" s="46">
        <v>44210.192596000001</v>
      </c>
      <c r="E13" s="46">
        <v>62176.538675999996</v>
      </c>
      <c r="F13" s="46"/>
      <c r="G13" s="46"/>
      <c r="H13" s="46"/>
      <c r="I13" s="46"/>
    </row>
    <row r="14" spans="1:10" ht="24" customHeight="1">
      <c r="A14" s="60" t="s">
        <v>793</v>
      </c>
      <c r="B14" s="46">
        <v>106171.731272</v>
      </c>
      <c r="C14" s="46"/>
      <c r="D14" s="46">
        <v>44010.192596000001</v>
      </c>
      <c r="E14" s="46">
        <v>62161.538675999996</v>
      </c>
      <c r="F14" s="46"/>
      <c r="G14" s="46"/>
      <c r="H14" s="46"/>
      <c r="I14" s="46"/>
    </row>
    <row r="15" spans="1:10" ht="24" customHeight="1">
      <c r="A15" s="60" t="s">
        <v>794</v>
      </c>
      <c r="B15" s="46">
        <v>95</v>
      </c>
      <c r="C15" s="46"/>
      <c r="D15" s="46">
        <v>80</v>
      </c>
      <c r="E15" s="46">
        <v>15</v>
      </c>
      <c r="F15" s="46"/>
      <c r="G15" s="46"/>
      <c r="H15" s="46"/>
      <c r="I15" s="46"/>
    </row>
    <row r="16" spans="1:10" ht="24" customHeight="1">
      <c r="A16" s="60" t="s">
        <v>795</v>
      </c>
      <c r="B16" s="46">
        <v>120</v>
      </c>
      <c r="C16" s="46"/>
      <c r="D16" s="46">
        <v>120</v>
      </c>
      <c r="E16" s="46"/>
      <c r="F16" s="46"/>
      <c r="G16" s="46"/>
      <c r="H16" s="46"/>
      <c r="I16" s="46"/>
    </row>
    <row r="17" spans="1:9" ht="24" customHeight="1">
      <c r="A17" s="60" t="s">
        <v>796</v>
      </c>
      <c r="B17" s="46"/>
      <c r="C17" s="46"/>
      <c r="D17" s="46"/>
      <c r="E17" s="46"/>
      <c r="F17" s="46"/>
      <c r="G17" s="46"/>
      <c r="H17" s="46"/>
      <c r="I17" s="46"/>
    </row>
    <row r="18" spans="1:9" ht="24" customHeight="1">
      <c r="A18" s="60" t="s">
        <v>797</v>
      </c>
      <c r="B18" s="46"/>
      <c r="C18" s="46"/>
      <c r="D18" s="46"/>
      <c r="E18" s="46"/>
      <c r="F18" s="46"/>
      <c r="G18" s="46"/>
      <c r="H18" s="46"/>
      <c r="I18" s="46"/>
    </row>
    <row r="19" spans="1:9" ht="24" customHeight="1">
      <c r="A19" s="59" t="s">
        <v>798</v>
      </c>
      <c r="B19" s="46">
        <v>14299.741946</v>
      </c>
      <c r="C19" s="46"/>
      <c r="D19" s="46">
        <v>14041.640563999999</v>
      </c>
      <c r="E19" s="46">
        <v>258.101382</v>
      </c>
      <c r="F19" s="46"/>
      <c r="G19" s="46"/>
      <c r="H19" s="46"/>
      <c r="I19" s="46"/>
    </row>
    <row r="20" spans="1:9" ht="24" customHeight="1">
      <c r="A20" s="59" t="s">
        <v>799</v>
      </c>
      <c r="B20" s="46">
        <v>123786.64288099999</v>
      </c>
      <c r="C20" s="46"/>
      <c r="D20" s="46">
        <v>122387.025628</v>
      </c>
      <c r="E20" s="46">
        <v>1399.6172529999999</v>
      </c>
      <c r="F20" s="46"/>
      <c r="G20" s="46"/>
      <c r="H20" s="46"/>
      <c r="I20" s="46"/>
    </row>
  </sheetData>
  <mergeCells count="2">
    <mergeCell ref="A1:I1"/>
    <mergeCell ref="A2:I2"/>
  </mergeCells>
  <phoneticPr fontId="23" type="noConversion"/>
  <printOptions horizontalCentered="1"/>
  <pageMargins left="0.39305555555555555" right="0.31458333333333333" top="0.47222222222222221" bottom="0.47222222222222221" header="0.39305555555555555" footer="0.43263888888888891"/>
  <pageSetup paperSize="9" scale="90" orientation="landscape" verticalDpi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B53"/>
  <sheetViews>
    <sheetView zoomScaleSheetLayoutView="100" workbookViewId="0">
      <selection sqref="A1:IV65536"/>
    </sheetView>
  </sheetViews>
  <sheetFormatPr defaultColWidth="9" defaultRowHeight="15.75"/>
  <cols>
    <col min="1" max="1" width="50.625" style="38" customWidth="1"/>
    <col min="2" max="2" width="30" style="39" customWidth="1"/>
  </cols>
  <sheetData>
    <row r="1" spans="1:2" ht="39.950000000000003" customHeight="1">
      <c r="A1" s="284" t="s">
        <v>800</v>
      </c>
      <c r="B1" s="285"/>
    </row>
    <row r="2" spans="1:2" ht="24" customHeight="1">
      <c r="A2" s="286" t="s">
        <v>25</v>
      </c>
      <c r="B2" s="286"/>
    </row>
    <row r="3" spans="1:2" ht="24" customHeight="1">
      <c r="A3" s="287" t="s">
        <v>801</v>
      </c>
      <c r="B3" s="288"/>
    </row>
    <row r="4" spans="1:2" ht="24" customHeight="1">
      <c r="A4" s="50" t="s">
        <v>736</v>
      </c>
      <c r="B4" s="51" t="s">
        <v>82</v>
      </c>
    </row>
    <row r="5" spans="1:2" ht="24" customHeight="1">
      <c r="A5" s="43" t="s">
        <v>802</v>
      </c>
      <c r="B5" s="44"/>
    </row>
    <row r="6" spans="1:2" ht="24" customHeight="1">
      <c r="A6" s="43" t="s">
        <v>803</v>
      </c>
      <c r="B6" s="44"/>
    </row>
    <row r="7" spans="1:2" ht="24" customHeight="1">
      <c r="A7" s="43" t="s">
        <v>804</v>
      </c>
      <c r="B7" s="44"/>
    </row>
    <row r="8" spans="1:2" ht="24" customHeight="1">
      <c r="A8" s="43" t="s">
        <v>805</v>
      </c>
      <c r="B8" s="44"/>
    </row>
    <row r="9" spans="1:2" ht="24" customHeight="1">
      <c r="A9" s="43" t="s">
        <v>806</v>
      </c>
      <c r="B9" s="44"/>
    </row>
    <row r="10" spans="1:2" ht="24" customHeight="1">
      <c r="A10" s="43" t="s">
        <v>807</v>
      </c>
      <c r="B10" s="44"/>
    </row>
    <row r="11" spans="1:2" ht="24" customHeight="1">
      <c r="A11" s="43" t="s">
        <v>808</v>
      </c>
      <c r="B11" s="44"/>
    </row>
    <row r="12" spans="1:2" ht="24" customHeight="1">
      <c r="A12" s="43" t="s">
        <v>504</v>
      </c>
      <c r="B12" s="44"/>
    </row>
    <row r="13" spans="1:2" ht="24" customHeight="1">
      <c r="A13" s="43" t="s">
        <v>809</v>
      </c>
      <c r="B13" s="44"/>
    </row>
    <row r="14" spans="1:2" ht="24" customHeight="1">
      <c r="A14" s="43" t="s">
        <v>810</v>
      </c>
      <c r="B14" s="52">
        <v>58251.833160000002</v>
      </c>
    </row>
    <row r="15" spans="1:2" ht="24" customHeight="1">
      <c r="A15" s="43" t="s">
        <v>811</v>
      </c>
      <c r="B15" s="44">
        <v>20727.14</v>
      </c>
    </row>
    <row r="16" spans="1:2" ht="24" customHeight="1">
      <c r="A16" s="43" t="s">
        <v>804</v>
      </c>
      <c r="B16" s="46">
        <v>32</v>
      </c>
    </row>
    <row r="17" spans="1:2" ht="24" customHeight="1">
      <c r="A17" s="43" t="s">
        <v>805</v>
      </c>
      <c r="B17" s="46">
        <v>37379.993160000005</v>
      </c>
    </row>
    <row r="18" spans="1:2" ht="24" customHeight="1">
      <c r="A18" s="43" t="s">
        <v>807</v>
      </c>
      <c r="B18" s="46">
        <v>2.7</v>
      </c>
    </row>
    <row r="19" spans="1:2" ht="24" customHeight="1">
      <c r="A19" s="43" t="s">
        <v>808</v>
      </c>
      <c r="B19" s="44">
        <v>110</v>
      </c>
    </row>
    <row r="20" spans="1:2" ht="24" customHeight="1">
      <c r="A20" s="43" t="s">
        <v>809</v>
      </c>
      <c r="B20" s="44">
        <v>108345.385064</v>
      </c>
    </row>
    <row r="21" spans="1:2" ht="24" customHeight="1">
      <c r="A21" s="43" t="s">
        <v>778</v>
      </c>
      <c r="B21" s="44">
        <v>62434.640058000005</v>
      </c>
    </row>
    <row r="22" spans="1:2" ht="24" customHeight="1">
      <c r="A22" s="43" t="s">
        <v>811</v>
      </c>
      <c r="B22" s="44">
        <v>27295.140057999997</v>
      </c>
    </row>
    <row r="23" spans="1:2" ht="24" customHeight="1">
      <c r="A23" s="43" t="s">
        <v>804</v>
      </c>
      <c r="B23" s="46">
        <v>16.5</v>
      </c>
    </row>
    <row r="24" spans="1:2" ht="24" customHeight="1">
      <c r="A24" s="43" t="s">
        <v>805</v>
      </c>
      <c r="B24" s="44">
        <v>34883</v>
      </c>
    </row>
    <row r="25" spans="1:2" ht="24" customHeight="1">
      <c r="A25" s="43" t="s">
        <v>808</v>
      </c>
      <c r="B25" s="44">
        <v>240</v>
      </c>
    </row>
    <row r="26" spans="1:2" ht="24" customHeight="1">
      <c r="A26" s="43" t="s">
        <v>807</v>
      </c>
      <c r="B26" s="44"/>
    </row>
    <row r="27" spans="1:2" ht="24" customHeight="1">
      <c r="A27" s="43" t="s">
        <v>809</v>
      </c>
      <c r="B27" s="44">
        <v>1141.5158709999998</v>
      </c>
    </row>
    <row r="28" spans="1:2" ht="24" customHeight="1">
      <c r="A28" s="43" t="s">
        <v>812</v>
      </c>
      <c r="B28" s="44"/>
    </row>
    <row r="29" spans="1:2" ht="24" customHeight="1">
      <c r="A29" s="43" t="s">
        <v>813</v>
      </c>
      <c r="B29" s="44"/>
    </row>
    <row r="30" spans="1:2" ht="24" customHeight="1">
      <c r="A30" s="43" t="s">
        <v>804</v>
      </c>
      <c r="B30" s="44"/>
    </row>
    <row r="31" spans="1:2" ht="24" customHeight="1">
      <c r="A31" s="43" t="s">
        <v>805</v>
      </c>
      <c r="B31" s="44"/>
    </row>
    <row r="32" spans="1:2" ht="24" customHeight="1">
      <c r="A32" s="43" t="s">
        <v>807</v>
      </c>
      <c r="B32" s="44"/>
    </row>
    <row r="33" spans="1:2" ht="24" customHeight="1">
      <c r="A33" s="43" t="s">
        <v>808</v>
      </c>
      <c r="B33" s="44"/>
    </row>
    <row r="34" spans="1:2" ht="24" customHeight="1">
      <c r="A34" s="43" t="s">
        <v>809</v>
      </c>
      <c r="B34" s="44"/>
    </row>
    <row r="35" spans="1:2" ht="24" customHeight="1">
      <c r="A35" s="43" t="s">
        <v>814</v>
      </c>
      <c r="B35" s="44"/>
    </row>
    <row r="36" spans="1:2" ht="24" customHeight="1">
      <c r="A36" s="43" t="s">
        <v>815</v>
      </c>
      <c r="B36" s="44"/>
    </row>
    <row r="37" spans="1:2" ht="24" customHeight="1">
      <c r="A37" s="43" t="s">
        <v>804</v>
      </c>
      <c r="B37" s="44"/>
    </row>
    <row r="38" spans="1:2" ht="24" customHeight="1">
      <c r="A38" s="43" t="s">
        <v>805</v>
      </c>
      <c r="B38" s="44"/>
    </row>
    <row r="39" spans="1:2" ht="24" customHeight="1">
      <c r="A39" s="43" t="s">
        <v>809</v>
      </c>
      <c r="B39" s="44"/>
    </row>
    <row r="40" spans="1:2" ht="24" customHeight="1">
      <c r="A40" s="43" t="s">
        <v>816</v>
      </c>
      <c r="B40" s="44"/>
    </row>
    <row r="41" spans="1:2" ht="24" customHeight="1">
      <c r="A41" s="43" t="s">
        <v>817</v>
      </c>
      <c r="B41" s="44"/>
    </row>
    <row r="42" spans="1:2" ht="24" customHeight="1">
      <c r="A42" s="43" t="s">
        <v>804</v>
      </c>
      <c r="B42" s="44"/>
    </row>
    <row r="43" spans="1:2" ht="24" customHeight="1">
      <c r="A43" s="43" t="s">
        <v>805</v>
      </c>
      <c r="B43" s="44"/>
    </row>
    <row r="44" spans="1:2" ht="24" customHeight="1">
      <c r="A44" s="43" t="s">
        <v>807</v>
      </c>
      <c r="B44" s="44"/>
    </row>
    <row r="45" spans="1:2" ht="24" customHeight="1">
      <c r="A45" s="43" t="s">
        <v>504</v>
      </c>
      <c r="B45" s="44"/>
    </row>
    <row r="46" spans="1:2" ht="24" customHeight="1">
      <c r="A46" s="43" t="s">
        <v>809</v>
      </c>
      <c r="B46" s="44"/>
    </row>
    <row r="47" spans="1:2" ht="24" customHeight="1">
      <c r="A47" s="43" t="s">
        <v>818</v>
      </c>
      <c r="B47" s="44"/>
    </row>
    <row r="48" spans="1:2" ht="24" customHeight="1">
      <c r="A48" s="43" t="s">
        <v>819</v>
      </c>
      <c r="B48" s="44"/>
    </row>
    <row r="49" spans="1:2" ht="24" customHeight="1">
      <c r="A49" s="43" t="s">
        <v>804</v>
      </c>
      <c r="B49" s="44"/>
    </row>
    <row r="50" spans="1:2" ht="24" customHeight="1">
      <c r="A50" s="43" t="s">
        <v>808</v>
      </c>
      <c r="B50" s="44"/>
    </row>
    <row r="51" spans="1:2" ht="24" customHeight="1">
      <c r="A51" s="43" t="s">
        <v>809</v>
      </c>
      <c r="B51" s="44"/>
    </row>
    <row r="52" spans="1:2" ht="24" customHeight="1">
      <c r="A52" s="48" t="s">
        <v>411</v>
      </c>
      <c r="B52" s="49">
        <f>B14+B21</f>
        <v>120686.473218</v>
      </c>
    </row>
    <row r="53" spans="1:2" ht="14.25">
      <c r="A53" s="53"/>
      <c r="B53" s="54"/>
    </row>
  </sheetData>
  <mergeCells count="3">
    <mergeCell ref="A1:B1"/>
    <mergeCell ref="A2:B2"/>
    <mergeCell ref="A3:B3"/>
  </mergeCells>
  <phoneticPr fontId="23" type="noConversion"/>
  <pageMargins left="0.94861111111111107" right="0.55486111111111114" top="0.60624999999999996" bottom="0.60624999999999996" header="0.5" footer="0.5"/>
  <pageSetup paperSize="9" orientation="portrait" verticalDpi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D54"/>
  <sheetViews>
    <sheetView topLeftCell="A2" zoomScaleSheetLayoutView="100" workbookViewId="0">
      <selection activeCell="F13" sqref="F13"/>
    </sheetView>
  </sheetViews>
  <sheetFormatPr defaultColWidth="8.625" defaultRowHeight="15.75"/>
  <cols>
    <col min="1" max="1" width="50.625" style="38" customWidth="1"/>
    <col min="2" max="2" width="36.625" style="39" customWidth="1"/>
    <col min="3" max="3" width="16.125" style="38" bestFit="1" customWidth="1"/>
    <col min="4" max="28" width="9" style="38" bestFit="1" customWidth="1"/>
    <col min="29" max="16384" width="8.625" style="38"/>
  </cols>
  <sheetData>
    <row r="1" spans="1:4" s="35" customFormat="1" ht="39.950000000000003" customHeight="1">
      <c r="A1" s="284" t="s">
        <v>820</v>
      </c>
      <c r="B1" s="289"/>
      <c r="C1" s="40"/>
    </row>
    <row r="2" spans="1:4" s="35" customFormat="1" ht="24" customHeight="1">
      <c r="A2" s="290" t="s">
        <v>25</v>
      </c>
      <c r="B2" s="290"/>
      <c r="C2" s="40"/>
    </row>
    <row r="3" spans="1:4" s="36" customFormat="1" ht="24" customHeight="1">
      <c r="A3" s="287" t="s">
        <v>821</v>
      </c>
      <c r="B3" s="288"/>
    </row>
    <row r="4" spans="1:4" s="36" customFormat="1" ht="24" customHeight="1">
      <c r="A4" s="41" t="s">
        <v>736</v>
      </c>
      <c r="B4" s="42" t="s">
        <v>82</v>
      </c>
    </row>
    <row r="5" spans="1:4" s="36" customFormat="1" ht="24" customHeight="1">
      <c r="A5" s="43" t="s">
        <v>802</v>
      </c>
      <c r="B5" s="44"/>
    </row>
    <row r="6" spans="1:4" s="36" customFormat="1" ht="24" customHeight="1">
      <c r="A6" s="43" t="s">
        <v>822</v>
      </c>
      <c r="B6" s="44"/>
    </row>
    <row r="7" spans="1:4" s="36" customFormat="1" ht="24" customHeight="1">
      <c r="A7" s="43" t="s">
        <v>823</v>
      </c>
      <c r="B7" s="44"/>
    </row>
    <row r="8" spans="1:4" s="36" customFormat="1" ht="24" customHeight="1">
      <c r="A8" s="43" t="s">
        <v>824</v>
      </c>
      <c r="B8" s="44"/>
    </row>
    <row r="9" spans="1:4" s="36" customFormat="1" ht="24" customHeight="1">
      <c r="A9" s="43" t="s">
        <v>731</v>
      </c>
      <c r="B9" s="44"/>
    </row>
    <row r="10" spans="1:4" s="36" customFormat="1" ht="24" customHeight="1">
      <c r="A10" s="43" t="s">
        <v>825</v>
      </c>
      <c r="B10" s="44"/>
    </row>
    <row r="11" spans="1:4" s="36" customFormat="1" ht="24" customHeight="1">
      <c r="A11" s="43" t="s">
        <v>810</v>
      </c>
      <c r="B11" s="44">
        <v>44210.192596000001</v>
      </c>
    </row>
    <row r="12" spans="1:4" s="36" customFormat="1" ht="24" customHeight="1">
      <c r="A12" s="45" t="s">
        <v>826</v>
      </c>
      <c r="B12" s="46">
        <v>36800.911399999997</v>
      </c>
    </row>
    <row r="13" spans="1:4" s="36" customFormat="1" ht="24" customHeight="1">
      <c r="A13" s="43" t="s">
        <v>827</v>
      </c>
      <c r="B13" s="44">
        <v>7209.2811959999999</v>
      </c>
    </row>
    <row r="14" spans="1:4" s="36" customFormat="1" ht="24" customHeight="1">
      <c r="A14" s="43" t="s">
        <v>828</v>
      </c>
      <c r="B14" s="44"/>
    </row>
    <row r="15" spans="1:4" s="36" customFormat="1" ht="24" customHeight="1">
      <c r="A15" s="43" t="s">
        <v>824</v>
      </c>
      <c r="B15" s="44">
        <v>80</v>
      </c>
      <c r="D15" s="47"/>
    </row>
    <row r="16" spans="1:4" s="36" customFormat="1" ht="24" customHeight="1">
      <c r="A16" s="43" t="s">
        <v>825</v>
      </c>
      <c r="B16" s="46">
        <v>122387.025628</v>
      </c>
    </row>
    <row r="17" spans="1:2" s="36" customFormat="1" ht="24" customHeight="1">
      <c r="A17" s="43" t="s">
        <v>778</v>
      </c>
      <c r="B17" s="46">
        <v>62176.538675999996</v>
      </c>
    </row>
    <row r="18" spans="1:2" s="36" customFormat="1" ht="24" customHeight="1">
      <c r="A18" s="43" t="s">
        <v>826</v>
      </c>
      <c r="B18" s="46">
        <v>62161.538675999996</v>
      </c>
    </row>
    <row r="19" spans="1:2" s="36" customFormat="1" ht="24" customHeight="1">
      <c r="A19" s="43" t="s">
        <v>829</v>
      </c>
      <c r="B19" s="46"/>
    </row>
    <row r="20" spans="1:2" s="36" customFormat="1" ht="24" customHeight="1">
      <c r="A20" s="43" t="s">
        <v>824</v>
      </c>
      <c r="B20" s="46">
        <v>15</v>
      </c>
    </row>
    <row r="21" spans="1:2" s="36" customFormat="1" ht="24" customHeight="1">
      <c r="A21" s="43" t="s">
        <v>825</v>
      </c>
      <c r="B21" s="46">
        <v>1399.6172529999999</v>
      </c>
    </row>
    <row r="22" spans="1:2" s="36" customFormat="1" ht="24" customHeight="1">
      <c r="A22" s="43" t="s">
        <v>812</v>
      </c>
      <c r="B22" s="44"/>
    </row>
    <row r="23" spans="1:2" s="36" customFormat="1" ht="24" customHeight="1">
      <c r="A23" s="43" t="s">
        <v>830</v>
      </c>
      <c r="B23" s="44"/>
    </row>
    <row r="24" spans="1:2" s="36" customFormat="1" ht="24" customHeight="1">
      <c r="A24" s="43" t="s">
        <v>824</v>
      </c>
      <c r="B24" s="44"/>
    </row>
    <row r="25" spans="1:2" s="36" customFormat="1" ht="24" customHeight="1">
      <c r="A25" s="43" t="s">
        <v>829</v>
      </c>
      <c r="B25" s="44"/>
    </row>
    <row r="26" spans="1:2" s="36" customFormat="1" ht="24" customHeight="1">
      <c r="A26" s="43" t="s">
        <v>825</v>
      </c>
      <c r="B26" s="44"/>
    </row>
    <row r="27" spans="1:2" s="36" customFormat="1" ht="24" customHeight="1">
      <c r="A27" s="43" t="s">
        <v>814</v>
      </c>
      <c r="B27" s="44"/>
    </row>
    <row r="28" spans="1:2" s="36" customFormat="1" ht="24" customHeight="1">
      <c r="A28" s="43" t="s">
        <v>830</v>
      </c>
      <c r="B28" s="44"/>
    </row>
    <row r="29" spans="1:2" s="36" customFormat="1" ht="24" customHeight="1">
      <c r="A29" s="43" t="s">
        <v>831</v>
      </c>
      <c r="B29" s="44"/>
    </row>
    <row r="30" spans="1:2" s="36" customFormat="1" ht="24" customHeight="1">
      <c r="A30" s="43" t="s">
        <v>825</v>
      </c>
      <c r="B30" s="44"/>
    </row>
    <row r="31" spans="1:2" s="36" customFormat="1" ht="24" customHeight="1">
      <c r="A31" s="43" t="s">
        <v>816</v>
      </c>
      <c r="B31" s="44"/>
    </row>
    <row r="32" spans="1:2" s="36" customFormat="1" ht="24" customHeight="1">
      <c r="A32" s="43" t="s">
        <v>832</v>
      </c>
      <c r="B32" s="44"/>
    </row>
    <row r="33" spans="1:2" s="36" customFormat="1" ht="24" customHeight="1">
      <c r="A33" s="43" t="s">
        <v>833</v>
      </c>
      <c r="B33" s="44"/>
    </row>
    <row r="34" spans="1:2" s="36" customFormat="1" ht="24" customHeight="1">
      <c r="A34" s="43" t="s">
        <v>834</v>
      </c>
      <c r="B34" s="44"/>
    </row>
    <row r="35" spans="1:2" s="36" customFormat="1" ht="24" customHeight="1">
      <c r="A35" s="43" t="s">
        <v>829</v>
      </c>
      <c r="B35" s="44"/>
    </row>
    <row r="36" spans="1:2" s="36" customFormat="1" ht="24" customHeight="1">
      <c r="A36" s="43" t="s">
        <v>731</v>
      </c>
      <c r="B36" s="44"/>
    </row>
    <row r="37" spans="1:2" s="36" customFormat="1" ht="24" customHeight="1">
      <c r="A37" s="43" t="s">
        <v>825</v>
      </c>
      <c r="B37" s="44"/>
    </row>
    <row r="38" spans="1:2" s="36" customFormat="1" ht="24" customHeight="1">
      <c r="A38" s="43" t="s">
        <v>818</v>
      </c>
      <c r="B38" s="44"/>
    </row>
    <row r="39" spans="1:2" s="36" customFormat="1" ht="24" customHeight="1">
      <c r="A39" s="43" t="s">
        <v>835</v>
      </c>
      <c r="B39" s="44"/>
    </row>
    <row r="40" spans="1:2" s="36" customFormat="1" ht="24" customHeight="1">
      <c r="A40" s="43" t="s">
        <v>836</v>
      </c>
      <c r="B40" s="44"/>
    </row>
    <row r="41" spans="1:2" s="36" customFormat="1" ht="24" customHeight="1">
      <c r="A41" s="43" t="s">
        <v>837</v>
      </c>
      <c r="B41" s="44"/>
    </row>
    <row r="42" spans="1:2" s="36" customFormat="1" ht="24" customHeight="1">
      <c r="A42" s="43" t="s">
        <v>838</v>
      </c>
      <c r="B42" s="44"/>
    </row>
    <row r="43" spans="1:2" s="36" customFormat="1" ht="24" customHeight="1">
      <c r="A43" s="43" t="s">
        <v>839</v>
      </c>
      <c r="B43" s="44"/>
    </row>
    <row r="44" spans="1:2" s="36" customFormat="1" ht="24" customHeight="1">
      <c r="A44" s="43" t="s">
        <v>840</v>
      </c>
      <c r="B44" s="44"/>
    </row>
    <row r="45" spans="1:2" s="36" customFormat="1" ht="24" customHeight="1">
      <c r="A45" s="43" t="s">
        <v>841</v>
      </c>
      <c r="B45" s="44"/>
    </row>
    <row r="46" spans="1:2" s="36" customFormat="1" ht="24" customHeight="1">
      <c r="A46" s="43" t="s">
        <v>824</v>
      </c>
      <c r="B46" s="44"/>
    </row>
    <row r="47" spans="1:2" s="36" customFormat="1" ht="24" customHeight="1">
      <c r="A47" s="43" t="s">
        <v>829</v>
      </c>
      <c r="B47" s="44"/>
    </row>
    <row r="48" spans="1:2" s="37" customFormat="1" ht="24" customHeight="1">
      <c r="A48" s="43" t="s">
        <v>731</v>
      </c>
      <c r="B48" s="44"/>
    </row>
    <row r="49" spans="1:2" s="37" customFormat="1" ht="24" customHeight="1">
      <c r="A49" s="43" t="s">
        <v>825</v>
      </c>
      <c r="B49" s="44"/>
    </row>
    <row r="50" spans="1:2" s="36" customFormat="1" ht="24" customHeight="1">
      <c r="A50" s="48" t="s">
        <v>411</v>
      </c>
      <c r="B50" s="49">
        <f>B11+B17</f>
        <v>106386.731272</v>
      </c>
    </row>
    <row r="51" spans="1:2" ht="20.100000000000001" customHeight="1"/>
    <row r="52" spans="1:2" ht="20.100000000000001" customHeight="1"/>
    <row r="53" spans="1:2" ht="20.100000000000001" customHeight="1"/>
    <row r="54" spans="1:2" ht="20.100000000000001" customHeight="1"/>
  </sheetData>
  <mergeCells count="3">
    <mergeCell ref="A1:B1"/>
    <mergeCell ref="A2:B2"/>
    <mergeCell ref="A3:B3"/>
  </mergeCells>
  <phoneticPr fontId="23" type="noConversion"/>
  <printOptions horizontalCentered="1"/>
  <pageMargins left="0.39305555555555555" right="0.31458333333333333" top="0.47222222222222221" bottom="0.47222222222222221" header="0.39305555555555555" footer="0.43263888888888891"/>
  <pageSetup paperSize="9" scale="90" orientation="portrait" verticalDpi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C11"/>
  <sheetViews>
    <sheetView zoomScaleSheetLayoutView="100" workbookViewId="0">
      <selection activeCell="C4" sqref="C4"/>
    </sheetView>
  </sheetViews>
  <sheetFormatPr defaultRowHeight="15"/>
  <cols>
    <col min="1" max="1" width="18.625" style="21" customWidth="1"/>
    <col min="2" max="3" width="30.625" style="26" customWidth="1"/>
    <col min="4" max="16384" width="9" style="21"/>
  </cols>
  <sheetData>
    <row r="1" spans="1:3" ht="39.950000000000003" customHeight="1">
      <c r="A1" s="278" t="s">
        <v>842</v>
      </c>
      <c r="B1" s="291"/>
      <c r="C1" s="291"/>
    </row>
    <row r="2" spans="1:3" s="31" customFormat="1" ht="24" customHeight="1">
      <c r="B2" s="32"/>
      <c r="C2" s="27" t="s">
        <v>25</v>
      </c>
    </row>
    <row r="3" spans="1:3" s="31" customFormat="1" ht="50.1" customHeight="1">
      <c r="A3" s="23" t="s">
        <v>736</v>
      </c>
      <c r="B3" s="28" t="s">
        <v>843</v>
      </c>
      <c r="C3" s="28" t="s">
        <v>844</v>
      </c>
    </row>
    <row r="4" spans="1:3" s="31" customFormat="1" ht="50.1" customHeight="1">
      <c r="A4" s="29" t="s">
        <v>845</v>
      </c>
      <c r="B4" s="33">
        <v>561780</v>
      </c>
      <c r="C4" s="30">
        <v>561770.85</v>
      </c>
    </row>
    <row r="7" spans="1:3" s="25" customFormat="1" ht="14.25">
      <c r="B7" s="34"/>
      <c r="C7" s="34"/>
    </row>
    <row r="8" spans="1:3" s="25" customFormat="1" ht="14.25">
      <c r="B8" s="34"/>
      <c r="C8" s="34"/>
    </row>
    <row r="9" spans="1:3" s="25" customFormat="1" ht="14.25">
      <c r="B9" s="34"/>
      <c r="C9" s="34"/>
    </row>
    <row r="10" spans="1:3" s="25" customFormat="1" ht="14.25">
      <c r="B10" s="34"/>
      <c r="C10" s="34"/>
    </row>
    <row r="11" spans="1:3" s="25" customFormat="1" ht="14.25">
      <c r="B11" s="34"/>
      <c r="C11" s="34"/>
    </row>
  </sheetData>
  <mergeCells count="1">
    <mergeCell ref="A1:C1"/>
  </mergeCells>
  <phoneticPr fontId="23" type="noConversion"/>
  <pageMargins left="0.47222222222222221" right="0.47222222222222221" top="0.79000000000000015" bottom="0.62986111111111109" header="0.51" footer="0.51"/>
  <pageSetup paperSize="9" orientation="portrait"/>
  <headerFooter scaleWithDoc="0"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C4"/>
  <sheetViews>
    <sheetView zoomScaleSheetLayoutView="100" workbookViewId="0">
      <selection activeCell="C20" sqref="C20"/>
    </sheetView>
  </sheetViews>
  <sheetFormatPr defaultRowHeight="15"/>
  <cols>
    <col min="1" max="1" width="24.625" style="21" customWidth="1"/>
    <col min="2" max="3" width="30.625" style="26" customWidth="1"/>
    <col min="4" max="16384" width="9" style="21"/>
  </cols>
  <sheetData>
    <row r="1" spans="1:3" s="25" customFormat="1" ht="39.950000000000003" customHeight="1">
      <c r="A1" s="278" t="s">
        <v>846</v>
      </c>
      <c r="B1" s="291"/>
      <c r="C1" s="291"/>
    </row>
    <row r="2" spans="1:3" s="25" customFormat="1" ht="24" customHeight="1">
      <c r="A2" s="276" t="s">
        <v>25</v>
      </c>
      <c r="B2" s="292"/>
      <c r="C2" s="292"/>
    </row>
    <row r="3" spans="1:3" s="25" customFormat="1" ht="50.1" customHeight="1">
      <c r="A3" s="23" t="s">
        <v>736</v>
      </c>
      <c r="B3" s="28" t="s">
        <v>843</v>
      </c>
      <c r="C3" s="28" t="s">
        <v>844</v>
      </c>
    </row>
    <row r="4" spans="1:3" s="25" customFormat="1" ht="50.1" customHeight="1">
      <c r="A4" s="29" t="s">
        <v>845</v>
      </c>
      <c r="B4" s="30">
        <v>1692871</v>
      </c>
      <c r="C4" s="30">
        <v>1687782.67</v>
      </c>
    </row>
  </sheetData>
  <mergeCells count="2">
    <mergeCell ref="A1:C1"/>
    <mergeCell ref="A2:C2"/>
  </mergeCells>
  <phoneticPr fontId="23" type="noConversion"/>
  <printOptions horizontalCentered="1"/>
  <pageMargins left="0.39305555555555555" right="0.39305555555555555" top="0.59027777777777779" bottom="0.98" header="0.51" footer="0.51"/>
  <pageSetup paperSize="9" orientation="portrait"/>
  <headerFooter scaleWithDoc="0"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C5"/>
  <sheetViews>
    <sheetView zoomScaleSheetLayoutView="100" workbookViewId="0">
      <selection activeCell="I25" sqref="I25"/>
    </sheetView>
  </sheetViews>
  <sheetFormatPr defaultRowHeight="15"/>
  <cols>
    <col min="1" max="1" width="35.625" style="21" customWidth="1"/>
    <col min="2" max="2" width="16.625" style="21" customWidth="1"/>
    <col min="3" max="3" width="33.75" style="21" customWidth="1"/>
    <col min="4" max="16384" width="9" style="21"/>
  </cols>
  <sheetData>
    <row r="1" spans="1:3" s="19" customFormat="1" ht="36" customHeight="1">
      <c r="A1" s="274" t="s">
        <v>847</v>
      </c>
      <c r="B1" s="274"/>
      <c r="C1" s="274"/>
    </row>
    <row r="2" spans="1:3" ht="21.95" customHeight="1">
      <c r="A2" s="276" t="s">
        <v>25</v>
      </c>
      <c r="B2" s="276"/>
      <c r="C2" s="276"/>
    </row>
    <row r="3" spans="1:3" s="20" customFormat="1" ht="50.1" customHeight="1">
      <c r="A3" s="23" t="s">
        <v>736</v>
      </c>
      <c r="B3" s="23" t="s">
        <v>848</v>
      </c>
      <c r="C3" s="23" t="s">
        <v>849</v>
      </c>
    </row>
    <row r="4" spans="1:3" ht="50.1" customHeight="1">
      <c r="A4" s="24"/>
      <c r="B4" s="24"/>
      <c r="C4" s="24"/>
    </row>
    <row r="5" spans="1:3" ht="36" customHeight="1">
      <c r="A5" s="268" t="s">
        <v>850</v>
      </c>
      <c r="B5" s="268"/>
      <c r="C5" s="268"/>
    </row>
  </sheetData>
  <mergeCells count="3">
    <mergeCell ref="A1:C1"/>
    <mergeCell ref="A2:C2"/>
    <mergeCell ref="A5:C5"/>
  </mergeCells>
  <phoneticPr fontId="23" type="noConversion"/>
  <printOptions horizontalCentered="1"/>
  <pageMargins left="0.39305555555555555" right="0.39305555555555555" top="0.59027777777777779" bottom="0.59027777777777779" header="0.51" footer="0.51"/>
  <pageSetup paperSize="9" orientation="portrait"/>
  <headerFooter scaleWithDoc="0"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K22"/>
  <sheetViews>
    <sheetView topLeftCell="A11" zoomScaleSheetLayoutView="100" workbookViewId="0">
      <selection activeCell="H30" sqref="H30"/>
    </sheetView>
  </sheetViews>
  <sheetFormatPr defaultRowHeight="27.6" customHeight="1"/>
  <cols>
    <col min="1" max="1" width="18.625" style="4" customWidth="1"/>
    <col min="2" max="2" width="12.625" style="4" customWidth="1"/>
    <col min="3" max="3" width="10.625" style="4" customWidth="1"/>
    <col min="4" max="4" width="28.625" style="4" customWidth="1"/>
    <col min="5" max="11" width="18.625" style="4" customWidth="1"/>
    <col min="12" max="16384" width="9" style="1"/>
  </cols>
  <sheetData>
    <row r="1" spans="1:11" ht="39.950000000000003" customHeight="1">
      <c r="A1" s="309" t="s">
        <v>851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</row>
    <row r="2" spans="1:11" s="2" customFormat="1" ht="27.6" customHeight="1">
      <c r="A2" s="310" t="s">
        <v>25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</row>
    <row r="3" spans="1:11" s="3" customFormat="1" ht="30" customHeight="1">
      <c r="A3" s="299" t="s">
        <v>852</v>
      </c>
      <c r="B3" s="299" t="s">
        <v>853</v>
      </c>
      <c r="C3" s="299" t="s">
        <v>854</v>
      </c>
      <c r="D3" s="299" t="s">
        <v>855</v>
      </c>
      <c r="E3" s="311" t="s">
        <v>856</v>
      </c>
      <c r="F3" s="311"/>
      <c r="G3" s="311"/>
      <c r="H3" s="311"/>
      <c r="I3" s="311"/>
      <c r="J3" s="311"/>
      <c r="K3" s="311"/>
    </row>
    <row r="4" spans="1:11" s="3" customFormat="1" ht="30" customHeight="1">
      <c r="A4" s="299"/>
      <c r="B4" s="299"/>
      <c r="C4" s="299"/>
      <c r="D4" s="299"/>
      <c r="E4" s="5" t="s">
        <v>857</v>
      </c>
      <c r="F4" s="5" t="s">
        <v>858</v>
      </c>
      <c r="G4" s="5" t="s">
        <v>859</v>
      </c>
      <c r="H4" s="5" t="s">
        <v>860</v>
      </c>
      <c r="I4" s="5" t="s">
        <v>861</v>
      </c>
      <c r="J4" s="5" t="s">
        <v>862</v>
      </c>
      <c r="K4" s="5" t="s">
        <v>863</v>
      </c>
    </row>
    <row r="5" spans="1:11" ht="45" customHeight="1">
      <c r="A5" s="300" t="s">
        <v>864</v>
      </c>
      <c r="B5" s="300" t="s">
        <v>865</v>
      </c>
      <c r="C5" s="293">
        <v>233.38</v>
      </c>
      <c r="D5" s="300" t="s">
        <v>866</v>
      </c>
      <c r="E5" s="6" t="s">
        <v>867</v>
      </c>
      <c r="F5" s="7" t="s">
        <v>868</v>
      </c>
      <c r="G5" s="7" t="s">
        <v>869</v>
      </c>
      <c r="H5" s="8">
        <v>2812</v>
      </c>
      <c r="I5" s="7" t="s">
        <v>870</v>
      </c>
      <c r="J5" s="7" t="s">
        <v>871</v>
      </c>
      <c r="K5" s="7" t="s">
        <v>872</v>
      </c>
    </row>
    <row r="6" spans="1:11" ht="45" customHeight="1">
      <c r="A6" s="301"/>
      <c r="B6" s="301"/>
      <c r="C6" s="294"/>
      <c r="D6" s="301"/>
      <c r="E6" s="9" t="s">
        <v>867</v>
      </c>
      <c r="F6" s="10" t="s">
        <v>873</v>
      </c>
      <c r="G6" s="10" t="s">
        <v>874</v>
      </c>
      <c r="H6" s="10" t="s">
        <v>875</v>
      </c>
      <c r="I6" s="10" t="s">
        <v>876</v>
      </c>
      <c r="J6" s="11" t="s">
        <v>877</v>
      </c>
      <c r="K6" s="10" t="s">
        <v>878</v>
      </c>
    </row>
    <row r="7" spans="1:11" ht="45" customHeight="1">
      <c r="A7" s="301"/>
      <c r="B7" s="301"/>
      <c r="C7" s="294"/>
      <c r="D7" s="301"/>
      <c r="E7" s="9" t="s">
        <v>867</v>
      </c>
      <c r="F7" s="10" t="s">
        <v>879</v>
      </c>
      <c r="G7" s="10" t="s">
        <v>880</v>
      </c>
      <c r="H7" s="11" t="s">
        <v>881</v>
      </c>
      <c r="I7" s="10" t="s">
        <v>882</v>
      </c>
      <c r="J7" s="10" t="s">
        <v>883</v>
      </c>
      <c r="K7" s="10" t="s">
        <v>872</v>
      </c>
    </row>
    <row r="8" spans="1:11" ht="45" customHeight="1">
      <c r="A8" s="301"/>
      <c r="B8" s="301"/>
      <c r="C8" s="294"/>
      <c r="D8" s="301"/>
      <c r="E8" s="9" t="s">
        <v>867</v>
      </c>
      <c r="F8" s="10" t="s">
        <v>884</v>
      </c>
      <c r="G8" s="10" t="s">
        <v>885</v>
      </c>
      <c r="H8" s="12">
        <v>233.38</v>
      </c>
      <c r="I8" s="10" t="s">
        <v>886</v>
      </c>
      <c r="J8" s="10" t="s">
        <v>887</v>
      </c>
      <c r="K8" s="10" t="s">
        <v>872</v>
      </c>
    </row>
    <row r="9" spans="1:11" s="4" customFormat="1" ht="45" customHeight="1">
      <c r="A9" s="301"/>
      <c r="B9" s="301"/>
      <c r="C9" s="294"/>
      <c r="D9" s="301"/>
      <c r="E9" s="9" t="s">
        <v>888</v>
      </c>
      <c r="F9" s="10" t="s">
        <v>889</v>
      </c>
      <c r="G9" s="10" t="s">
        <v>890</v>
      </c>
      <c r="H9" s="12">
        <v>233.38</v>
      </c>
      <c r="I9" s="10" t="s">
        <v>891</v>
      </c>
      <c r="J9" s="10" t="s">
        <v>887</v>
      </c>
      <c r="K9" s="10" t="s">
        <v>872</v>
      </c>
    </row>
    <row r="10" spans="1:11" s="4" customFormat="1" ht="45" customHeight="1">
      <c r="A10" s="301"/>
      <c r="B10" s="301"/>
      <c r="C10" s="294"/>
      <c r="D10" s="301"/>
      <c r="E10" s="9" t="s">
        <v>888</v>
      </c>
      <c r="F10" s="10" t="s">
        <v>892</v>
      </c>
      <c r="G10" s="10" t="s">
        <v>893</v>
      </c>
      <c r="H10" s="10" t="s">
        <v>894</v>
      </c>
      <c r="I10" s="10" t="s">
        <v>895</v>
      </c>
      <c r="J10" s="11" t="s">
        <v>896</v>
      </c>
      <c r="K10" s="10" t="s">
        <v>878</v>
      </c>
    </row>
    <row r="11" spans="1:11" s="4" customFormat="1" ht="45" customHeight="1">
      <c r="A11" s="301"/>
      <c r="B11" s="301"/>
      <c r="C11" s="294"/>
      <c r="D11" s="301"/>
      <c r="E11" s="9" t="s">
        <v>888</v>
      </c>
      <c r="F11" s="10" t="s">
        <v>897</v>
      </c>
      <c r="G11" s="10" t="s">
        <v>898</v>
      </c>
      <c r="H11" s="13">
        <v>1</v>
      </c>
      <c r="I11" s="10" t="s">
        <v>899</v>
      </c>
      <c r="J11" s="11" t="s">
        <v>896</v>
      </c>
      <c r="K11" s="10" t="s">
        <v>872</v>
      </c>
    </row>
    <row r="12" spans="1:11" s="4" customFormat="1" ht="45" customHeight="1">
      <c r="A12" s="301"/>
      <c r="B12" s="301"/>
      <c r="C12" s="294"/>
      <c r="D12" s="301"/>
      <c r="E12" s="9" t="s">
        <v>888</v>
      </c>
      <c r="F12" s="10" t="s">
        <v>900</v>
      </c>
      <c r="G12" s="10" t="s">
        <v>901</v>
      </c>
      <c r="H12" s="10" t="s">
        <v>902</v>
      </c>
      <c r="I12" s="10" t="s">
        <v>903</v>
      </c>
      <c r="J12" s="11" t="s">
        <v>877</v>
      </c>
      <c r="K12" s="10" t="s">
        <v>878</v>
      </c>
    </row>
    <row r="13" spans="1:11" s="4" customFormat="1" ht="45" customHeight="1">
      <c r="A13" s="302"/>
      <c r="B13" s="302"/>
      <c r="C13" s="295"/>
      <c r="D13" s="302"/>
      <c r="E13" s="14" t="s">
        <v>904</v>
      </c>
      <c r="F13" s="15" t="s">
        <v>905</v>
      </c>
      <c r="G13" s="15" t="s">
        <v>906</v>
      </c>
      <c r="H13" s="16" t="s">
        <v>907</v>
      </c>
      <c r="I13" s="15" t="s">
        <v>908</v>
      </c>
      <c r="J13" s="16" t="s">
        <v>896</v>
      </c>
      <c r="K13" s="15" t="s">
        <v>872</v>
      </c>
    </row>
    <row r="14" spans="1:11" ht="45" customHeight="1">
      <c r="A14" s="303" t="s">
        <v>909</v>
      </c>
      <c r="B14" s="303" t="s">
        <v>910</v>
      </c>
      <c r="C14" s="296">
        <v>150</v>
      </c>
      <c r="D14" s="303" t="s">
        <v>911</v>
      </c>
      <c r="E14" s="306" t="s">
        <v>867</v>
      </c>
      <c r="F14" s="15" t="s">
        <v>868</v>
      </c>
      <c r="G14" s="15" t="s">
        <v>912</v>
      </c>
      <c r="H14" s="17" t="s">
        <v>913</v>
      </c>
      <c r="I14" s="15" t="s">
        <v>877</v>
      </c>
      <c r="J14" s="15" t="s">
        <v>877</v>
      </c>
      <c r="K14" s="15" t="s">
        <v>872</v>
      </c>
    </row>
    <row r="15" spans="1:11" ht="45" customHeight="1">
      <c r="A15" s="304"/>
      <c r="B15" s="304"/>
      <c r="C15" s="297"/>
      <c r="D15" s="304"/>
      <c r="E15" s="307"/>
      <c r="F15" s="15" t="s">
        <v>873</v>
      </c>
      <c r="G15" s="15" t="s">
        <v>914</v>
      </c>
      <c r="H15" s="15" t="s">
        <v>915</v>
      </c>
      <c r="I15" s="15" t="s">
        <v>877</v>
      </c>
      <c r="J15" s="15" t="s">
        <v>916</v>
      </c>
      <c r="K15" s="15" t="s">
        <v>872</v>
      </c>
    </row>
    <row r="16" spans="1:11" ht="45" customHeight="1">
      <c r="A16" s="304"/>
      <c r="B16" s="304"/>
      <c r="C16" s="297"/>
      <c r="D16" s="304"/>
      <c r="E16" s="307"/>
      <c r="F16" s="15" t="s">
        <v>879</v>
      </c>
      <c r="G16" s="15" t="s">
        <v>917</v>
      </c>
      <c r="H16" s="15" t="s">
        <v>918</v>
      </c>
      <c r="I16" s="15" t="s">
        <v>877</v>
      </c>
      <c r="J16" s="15" t="s">
        <v>883</v>
      </c>
      <c r="K16" s="15" t="s">
        <v>872</v>
      </c>
    </row>
    <row r="17" spans="1:11" ht="45" customHeight="1">
      <c r="A17" s="304"/>
      <c r="B17" s="304"/>
      <c r="C17" s="297"/>
      <c r="D17" s="304"/>
      <c r="E17" s="308"/>
      <c r="F17" s="15" t="s">
        <v>884</v>
      </c>
      <c r="G17" s="15" t="s">
        <v>919</v>
      </c>
      <c r="H17" s="15" t="s">
        <v>920</v>
      </c>
      <c r="I17" s="15" t="s">
        <v>877</v>
      </c>
      <c r="J17" s="15" t="s">
        <v>887</v>
      </c>
      <c r="K17" s="15" t="s">
        <v>872</v>
      </c>
    </row>
    <row r="18" spans="1:11" ht="45" customHeight="1">
      <c r="A18" s="304"/>
      <c r="B18" s="304"/>
      <c r="C18" s="297"/>
      <c r="D18" s="304"/>
      <c r="E18" s="306" t="s">
        <v>888</v>
      </c>
      <c r="F18" s="15" t="s">
        <v>889</v>
      </c>
      <c r="G18" s="15" t="s">
        <v>921</v>
      </c>
      <c r="H18" s="18">
        <v>1</v>
      </c>
      <c r="I18" s="15" t="s">
        <v>877</v>
      </c>
      <c r="J18" s="15" t="s">
        <v>877</v>
      </c>
      <c r="K18" s="15" t="s">
        <v>878</v>
      </c>
    </row>
    <row r="19" spans="1:11" ht="45" customHeight="1">
      <c r="A19" s="304"/>
      <c r="B19" s="304"/>
      <c r="C19" s="297"/>
      <c r="D19" s="304"/>
      <c r="E19" s="307"/>
      <c r="F19" s="15" t="s">
        <v>892</v>
      </c>
      <c r="G19" s="15" t="s">
        <v>922</v>
      </c>
      <c r="H19" s="18">
        <v>1</v>
      </c>
      <c r="I19" s="15" t="s">
        <v>877</v>
      </c>
      <c r="J19" s="15" t="s">
        <v>877</v>
      </c>
      <c r="K19" s="15" t="s">
        <v>878</v>
      </c>
    </row>
    <row r="20" spans="1:11" ht="45" customHeight="1">
      <c r="A20" s="304"/>
      <c r="B20" s="304"/>
      <c r="C20" s="297"/>
      <c r="D20" s="304"/>
      <c r="E20" s="307"/>
      <c r="F20" s="15" t="s">
        <v>897</v>
      </c>
      <c r="G20" s="15" t="s">
        <v>923</v>
      </c>
      <c r="H20" s="18">
        <v>1</v>
      </c>
      <c r="I20" s="15" t="s">
        <v>877</v>
      </c>
      <c r="J20" s="15" t="s">
        <v>877</v>
      </c>
      <c r="K20" s="15" t="s">
        <v>878</v>
      </c>
    </row>
    <row r="21" spans="1:11" ht="45" customHeight="1">
      <c r="A21" s="304"/>
      <c r="B21" s="304"/>
      <c r="C21" s="297"/>
      <c r="D21" s="304"/>
      <c r="E21" s="307"/>
      <c r="F21" s="15" t="s">
        <v>900</v>
      </c>
      <c r="G21" s="15" t="s">
        <v>924</v>
      </c>
      <c r="H21" s="18">
        <v>1</v>
      </c>
      <c r="I21" s="15" t="s">
        <v>877</v>
      </c>
      <c r="J21" s="15" t="s">
        <v>877</v>
      </c>
      <c r="K21" s="15" t="s">
        <v>878</v>
      </c>
    </row>
    <row r="22" spans="1:11" ht="45" customHeight="1">
      <c r="A22" s="305"/>
      <c r="B22" s="305"/>
      <c r="C22" s="298"/>
      <c r="D22" s="305"/>
      <c r="E22" s="308"/>
      <c r="F22" s="15" t="s">
        <v>925</v>
      </c>
      <c r="G22" s="15" t="s">
        <v>926</v>
      </c>
      <c r="H22" s="15" t="s">
        <v>927</v>
      </c>
      <c r="I22" s="15" t="s">
        <v>928</v>
      </c>
      <c r="J22" s="15" t="s">
        <v>896</v>
      </c>
      <c r="K22" s="15" t="s">
        <v>872</v>
      </c>
    </row>
  </sheetData>
  <mergeCells count="17">
    <mergeCell ref="E14:E17"/>
    <mergeCell ref="E18:E22"/>
    <mergeCell ref="A1:K1"/>
    <mergeCell ref="A2:K2"/>
    <mergeCell ref="E3:K3"/>
    <mergeCell ref="A3:A4"/>
    <mergeCell ref="A5:A13"/>
    <mergeCell ref="A14:A22"/>
    <mergeCell ref="B3:B4"/>
    <mergeCell ref="B5:B13"/>
    <mergeCell ref="B14:B22"/>
    <mergeCell ref="C3:C4"/>
    <mergeCell ref="C5:C13"/>
    <mergeCell ref="C14:C22"/>
    <mergeCell ref="D3:D4"/>
    <mergeCell ref="D5:D13"/>
    <mergeCell ref="D14:D22"/>
  </mergeCells>
  <phoneticPr fontId="23" type="noConversion"/>
  <printOptions horizontalCentered="1"/>
  <pageMargins left="0.39305555555555555" right="0.39305555555555555" top="0.47222222222222221" bottom="0.47222222222222221" header="0.39305555555555555" footer="0.39305555555555555"/>
  <pageSetup paperSize="9" scale="6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24</vt:i4>
      </vt:variant>
      <vt:variant>
        <vt:lpstr>命名范围</vt:lpstr>
      </vt:variant>
      <vt:variant>
        <vt:i4>6</vt:i4>
      </vt:variant>
    </vt:vector>
  </HeadingPairs>
  <TitlesOfParts>
    <vt:vector size="30" baseType="lpstr">
      <vt:lpstr>目录</vt:lpstr>
      <vt:lpstr>表1</vt:lpstr>
      <vt:lpstr>表2</vt:lpstr>
      <vt:lpstr>表3</vt:lpstr>
      <vt:lpstr>表4</vt:lpstr>
      <vt:lpstr>表5</vt:lpstr>
      <vt:lpstr>表6</vt:lpstr>
      <vt:lpstr>表7 </vt:lpstr>
      <vt:lpstr>表8</vt:lpstr>
      <vt:lpstr>表9</vt:lpstr>
      <vt:lpstr>表10</vt:lpstr>
      <vt:lpstr>表11</vt:lpstr>
      <vt:lpstr>表12</vt:lpstr>
      <vt:lpstr>表13</vt:lpstr>
      <vt:lpstr>表14</vt:lpstr>
      <vt:lpstr>表15</vt:lpstr>
      <vt:lpstr>表16</vt:lpstr>
      <vt:lpstr>表17</vt:lpstr>
      <vt:lpstr>表18</vt:lpstr>
      <vt:lpstr>表19</vt:lpstr>
      <vt:lpstr>表20</vt:lpstr>
      <vt:lpstr>表21</vt:lpstr>
      <vt:lpstr>表22</vt:lpstr>
      <vt:lpstr>表23</vt:lpstr>
      <vt:lpstr>表10!Print_Titles</vt:lpstr>
      <vt:lpstr>表11!Print_Titles</vt:lpstr>
      <vt:lpstr>表3!Print_Titles</vt:lpstr>
      <vt:lpstr>表6!Print_Titles</vt:lpstr>
      <vt:lpstr>'表7 '!Print_Titles</vt:lpstr>
      <vt:lpstr>表9!Print_Titles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2020-05-15T03:23:08Z</dcterms:created>
  <dcterms:modified xsi:type="dcterms:W3CDTF">2025-12-23T07:33:59Z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DC785D2E389141848859DB1C1337231A_13</vt:lpwstr>
  </property>
</Properties>
</file>