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原始" sheetId="1" r:id="rId1"/>
    <sheet name="起步2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<sst xmlns="http://schemas.openxmlformats.org/spreadsheetml/2006/main" count="60" uniqueCount="39">
  <si>
    <t>石潭-谭家山里程票价表</t>
  </si>
  <si>
    <t>公里</t>
  </si>
  <si>
    <t>石潭乡镇运输服务站</t>
  </si>
  <si>
    <t>执行费率 ：0.22元</t>
  </si>
  <si>
    <t>4.58</t>
  </si>
  <si>
    <t>列家桥</t>
  </si>
  <si>
    <t>全程公里 ：50km</t>
  </si>
  <si>
    <t>9.25</t>
  </si>
  <si>
    <t>高泉村</t>
  </si>
  <si>
    <t>全程票价 ：11元</t>
  </si>
  <si>
    <t>(A4-A3)*W4</t>
  </si>
  <si>
    <t>13.4</t>
  </si>
  <si>
    <t>方上桥村</t>
  </si>
  <si>
    <t>(A5-A3)*W5</t>
  </si>
  <si>
    <t>(A5-A4)*W5</t>
  </si>
  <si>
    <t>16.45</t>
  </si>
  <si>
    <t>巨鱼村</t>
  </si>
  <si>
    <t>(A6-A3)*W6</t>
  </si>
  <si>
    <t>(A6-A4)*W6</t>
  </si>
  <si>
    <t>20.28</t>
  </si>
  <si>
    <t>射埠收费站</t>
  </si>
  <si>
    <t>(A7-A3)*W7</t>
  </si>
  <si>
    <t>大冲</t>
  </si>
  <si>
    <t>(A8-A3)*W8</t>
  </si>
  <si>
    <t>新塘村路口</t>
  </si>
  <si>
    <t>(A9-A3)*W9</t>
  </si>
  <si>
    <t>射埠十字路口</t>
  </si>
  <si>
    <t>(A10-A3)*W10</t>
  </si>
  <si>
    <t>射埠大桥东</t>
  </si>
  <si>
    <t>知青点</t>
  </si>
  <si>
    <t>高凤村</t>
  </si>
  <si>
    <t>桂塘村</t>
  </si>
  <si>
    <t>来仪村</t>
  </si>
  <si>
    <t>月仙村</t>
  </si>
  <si>
    <t>新街口</t>
  </si>
  <si>
    <t>谭家山政府</t>
  </si>
  <si>
    <t>湘潭县发展和改革局  监制   监督电话：12315   公司监督电话：</t>
  </si>
  <si>
    <t>执行运价：0.21元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</si>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</sst>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41" fontId="1" fillId="0" borderId="0" xfId="0" applyNumberFormat="1" applyFont="1" applyFill="1" applyBorder="1" applyAlignment="1">
      <alignment horizontal="center" vertical="center" wrapText="1"/>
    </xf>
    <xf numFmtId="41" fontId="1" fillId="0" borderId="0" xfId="0" applyNumberFormat="1" applyFont="1" applyFill="1" applyBorder="1" applyAlignment="1">
      <alignment horizontal="left" vertical="center"/>
    </xf>
    <xf numFmtId="41" fontId="2" fillId="0" borderId="0" xfId="0" applyNumberFormat="1" applyFont="1" applyFill="1" applyAlignment="1">
      <alignment horizontal="center" vertical="center"/>
    </xf>
    <xf numFmtId="41" fontId="1" fillId="0" borderId="1" xfId="0" applyNumberFormat="1" applyFont="1" applyFill="1" applyBorder="1" applyAlignment="1">
      <alignment horizontal="left" vertical="center"/>
    </xf>
    <xf numFmtId="41" fontId="3" fillId="0" borderId="1" xfId="0" applyNumberFormat="1" applyFont="1" applyFill="1" applyBorder="1" applyAlignment="1">
      <alignment horizontal="left" vertical="center"/>
    </xf>
    <xf numFmtId="41" fontId="1" fillId="0" borderId="2" xfId="0" applyNumberFormat="1" applyFont="1" applyFill="1" applyBorder="1" applyAlignment="1">
      <alignment horizontal="left" vertical="center"/>
    </xf>
    <xf numFmtId="41" fontId="3" fillId="0" borderId="2" xfId="0" applyNumberFormat="1" applyFont="1" applyFill="1" applyBorder="1" applyAlignment="1">
      <alignment horizontal="left" vertical="center"/>
    </xf>
    <xf numFmtId="41" fontId="1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1" fontId="4" fillId="0" borderId="0" xfId="0" applyNumberFormat="1" applyFont="1" applyFill="1" applyBorder="1" applyAlignment="1">
      <alignment horizontal="left" vertical="center"/>
    </xf>
    <xf numFmtId="41" fontId="4" fillId="0" borderId="0" xfId="0" applyNumberFormat="1" applyFont="1" applyFill="1" applyAlignment="1">
      <alignment vertical="center"/>
    </xf>
    <xf numFmtId="41" fontId="5" fillId="0" borderId="2" xfId="0" applyNumberFormat="1" applyFont="1" applyFill="1" applyBorder="1" applyAlignment="1">
      <alignment horizontal="left" vertical="center"/>
    </xf>
    <xf numFmtId="41" fontId="4" fillId="0" borderId="0" xfId="0" applyNumberFormat="1" applyFont="1" applyFill="1" applyBorder="1" applyAlignment="1">
      <alignment horizontal="left"/>
    </xf>
    <xf numFmtId="41" fontId="1" fillId="0" borderId="0" xfId="0" applyNumberFormat="1" applyFont="1" applyFill="1" applyAlignment="1">
      <alignment horizontal="left" vertical="center"/>
    </xf>
    <xf numFmtId="41" fontId="4" fillId="0" borderId="0" xfId="0" applyNumberFormat="1" applyFont="1" applyFill="1" applyBorder="1" applyAlignment="1">
      <alignment vertical="center"/>
    </xf>
    <xf numFmtId="41" fontId="3" fillId="0" borderId="3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1" fillId="2" borderId="0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7" fontId="1" fillId="0" borderId="0" xfId="0" applyNumberFormat="1" applyFont="1" applyFill="1" applyAlignment="1">
      <alignment horizontal="left" vertical="center" wrapText="1"/>
    </xf>
    <xf numFmtId="177" fontId="1" fillId="2" borderId="0" xfId="0" applyNumberFormat="1" applyFont="1" applyFill="1" applyAlignment="1">
      <alignment horizontal="left" vertical="center" wrapText="1"/>
    </xf>
    <xf numFmtId="176" fontId="1" fillId="2" borderId="0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0"/>
  <sheetViews>
    <sheetView workbookViewId="0">
      <selection activeCell="A2" sqref="A2:R18"/>
    </sheetView>
  </sheetViews>
  <sheetFormatPr defaultColWidth="7" defaultRowHeight="31" customHeight="1"/>
  <cols>
    <col min="1" max="1" width="5" style="17" customWidth="1"/>
    <col min="2" max="17" width="6" style="17" customWidth="1"/>
    <col min="18" max="18" width="4" style="17" customWidth="1"/>
    <col min="19" max="20" width="3.88333333333333" style="17" hidden="1" customWidth="1"/>
    <col min="21" max="22" width="0.25" style="17" customWidth="1"/>
    <col min="23" max="23" width="6.25" style="17" customWidth="1"/>
    <col min="24" max="24" width="8.13333333333333" style="17" customWidth="1"/>
    <col min="25" max="25" width="11.8833333333333" style="17" customWidth="1"/>
    <col min="26" max="26" width="11.5" style="17" customWidth="1"/>
    <col min="27" max="28" width="6.25" style="17" customWidth="1"/>
    <col min="29" max="29" width="10" style="17" customWidth="1"/>
    <col min="30" max="36" width="3.88333333333333" customWidth="1"/>
    <col min="37" max="37" width="12.1333333333333" customWidth="1"/>
    <col min="38" max="38" width="16" customWidth="1"/>
    <col min="39" max="39" width="4.38333333333333" style="17" customWidth="1"/>
    <col min="40" max="43" width="6.25" style="17" customWidth="1"/>
    <col min="44" max="44" width="10" style="17" customWidth="1"/>
    <col min="45" max="45" width="6.25" style="17" customWidth="1"/>
    <col min="46" max="46" width="17.5" style="17" customWidth="1"/>
    <col min="47" max="48" width="8.33333333333333" style="17" customWidth="1"/>
    <col min="49" max="49" width="15.6666666666667" style="17" customWidth="1"/>
    <col min="50" max="50" width="23.1083333333333" style="17" customWidth="1"/>
    <col min="51" max="16383" width="7" style="17" customWidth="1"/>
    <col min="16384" max="16384" width="7" style="17"/>
  </cols>
  <sheetData>
    <row r="1" s="17" customFormat="1" customHeight="1" spans="1:38">
      <c r="A1" s="18" t="s">
        <v>0</v>
      </c>
      <c r="B1" s="18"/>
      <c r="C1" s="18"/>
      <c r="D1" s="18"/>
      <c r="E1" s="18"/>
      <c r="F1" s="18"/>
      <c r="G1" s="18"/>
      <c r="H1" s="18"/>
      <c r="I1" s="28"/>
      <c r="J1" s="28"/>
      <c r="K1" s="28"/>
      <c r="L1" s="28"/>
      <c r="M1" s="28"/>
      <c r="AD1"/>
      <c r="AE1"/>
      <c r="AF1"/>
      <c r="AG1"/>
      <c r="AH1"/>
      <c r="AI1"/>
      <c r="AJ1"/>
      <c r="AK1"/>
      <c r="AL1"/>
    </row>
    <row r="2" s="17" customFormat="1" customHeight="1" spans="1:38">
      <c r="A2" s="19" t="s">
        <v>1</v>
      </c>
      <c r="B2" s="20" t="s">
        <v>2</v>
      </c>
      <c r="G2" s="29" t="s">
        <v>3</v>
      </c>
      <c r="H2" s="29"/>
      <c r="I2" s="29"/>
      <c r="M2" s="34"/>
      <c r="N2" s="38"/>
      <c r="O2" s="34"/>
      <c r="P2" s="35"/>
      <c r="W2" s="17">
        <v>0.21</v>
      </c>
      <c r="AD2"/>
      <c r="AE2"/>
      <c r="AF2"/>
      <c r="AG2"/>
      <c r="AH2"/>
      <c r="AI2"/>
      <c r="AJ2"/>
      <c r="AK2"/>
      <c r="AL2"/>
    </row>
    <row r="3" s="17" customFormat="1" customHeight="1" spans="1:38">
      <c r="A3" s="21" t="s">
        <v>4</v>
      </c>
      <c r="B3" s="22">
        <f>A3*W3</f>
        <v>0.9618</v>
      </c>
      <c r="C3" s="23" t="s">
        <v>5</v>
      </c>
      <c r="D3" s="24"/>
      <c r="E3" s="24"/>
      <c r="F3" s="24"/>
      <c r="G3" s="30" t="s">
        <v>6</v>
      </c>
      <c r="H3" s="30"/>
      <c r="I3" s="30"/>
      <c r="J3" s="34"/>
      <c r="K3" s="35"/>
      <c r="L3" s="35"/>
      <c r="M3" s="34"/>
      <c r="N3" s="34"/>
      <c r="O3" s="34"/>
      <c r="P3" s="35"/>
      <c r="W3" s="17">
        <f>W2</f>
        <v>0.21</v>
      </c>
      <c r="AD3"/>
      <c r="AE3"/>
      <c r="AF3"/>
      <c r="AG3"/>
      <c r="AH3"/>
      <c r="AI3"/>
      <c r="AJ3"/>
      <c r="AK3"/>
      <c r="AL3"/>
    </row>
    <row r="4" s="17" customFormat="1" customHeight="1" spans="1:38">
      <c r="A4" s="21" t="s">
        <v>7</v>
      </c>
      <c r="B4" s="22">
        <f>A4*W4</f>
        <v>1.9425</v>
      </c>
      <c r="C4" s="25">
        <f>(A4-A3)*W4</f>
        <v>0.9807</v>
      </c>
      <c r="D4" s="23" t="s">
        <v>8</v>
      </c>
      <c r="E4" s="24"/>
      <c r="F4" s="24"/>
      <c r="G4" s="30" t="s">
        <v>9</v>
      </c>
      <c r="H4" s="30"/>
      <c r="I4" s="30"/>
      <c r="J4" s="34"/>
      <c r="K4" s="35"/>
      <c r="L4" s="35"/>
      <c r="M4" s="34"/>
      <c r="N4" s="34"/>
      <c r="O4" s="34"/>
      <c r="P4" s="35"/>
      <c r="W4" s="17">
        <f t="shared" ref="W4:W18" si="0">W3</f>
        <v>0.21</v>
      </c>
      <c r="Y4" s="17" t="s">
        <v>10</v>
      </c>
      <c r="AD4"/>
      <c r="AE4"/>
      <c r="AF4"/>
      <c r="AG4"/>
      <c r="AH4"/>
      <c r="AI4"/>
      <c r="AJ4"/>
      <c r="AK4"/>
      <c r="AL4"/>
    </row>
    <row r="5" s="17" customFormat="1" customHeight="1" spans="1:38">
      <c r="A5" s="21" t="s">
        <v>11</v>
      </c>
      <c r="B5" s="22">
        <f t="shared" ref="B5:B18" si="1">A5*W5</f>
        <v>2.814</v>
      </c>
      <c r="C5" s="26">
        <f>(A5-A3)*W5</f>
        <v>1.8522</v>
      </c>
      <c r="D5" s="25">
        <f>(A5-A4)*W5</f>
        <v>0.8715</v>
      </c>
      <c r="E5" s="23" t="s">
        <v>12</v>
      </c>
      <c r="F5" s="24"/>
      <c r="G5" s="24"/>
      <c r="H5" s="31"/>
      <c r="I5" s="31"/>
      <c r="J5" s="34"/>
      <c r="K5" s="35"/>
      <c r="L5" s="35"/>
      <c r="M5" s="34"/>
      <c r="N5" s="34"/>
      <c r="O5" s="34"/>
      <c r="P5" s="35"/>
      <c r="W5" s="17">
        <f t="shared" si="0"/>
        <v>0.21</v>
      </c>
      <c r="Y5" s="17" t="s">
        <v>13</v>
      </c>
      <c r="Z5" s="17" t="s">
        <v>14</v>
      </c>
      <c r="AD5"/>
      <c r="AE5"/>
      <c r="AF5"/>
      <c r="AG5"/>
      <c r="AH5"/>
      <c r="AI5"/>
      <c r="AJ5"/>
      <c r="AK5"/>
      <c r="AL5"/>
    </row>
    <row r="6" s="17" customFormat="1" customHeight="1" spans="1:38">
      <c r="A6" s="21" t="s">
        <v>15</v>
      </c>
      <c r="B6" s="22">
        <f t="shared" si="1"/>
        <v>3.4545</v>
      </c>
      <c r="C6" s="26">
        <f>(A6-A3)*W6</f>
        <v>2.4927</v>
      </c>
      <c r="D6" s="25">
        <f>(A6-A4)*W6</f>
        <v>1.512</v>
      </c>
      <c r="E6" s="25">
        <f>(A6-A5)*W6</f>
        <v>0.6405</v>
      </c>
      <c r="F6" s="23" t="s">
        <v>16</v>
      </c>
      <c r="G6" s="24"/>
      <c r="H6" s="24"/>
      <c r="I6" s="24"/>
      <c r="J6" s="35"/>
      <c r="K6" s="35"/>
      <c r="L6" s="35"/>
      <c r="M6" s="34"/>
      <c r="N6" s="34"/>
      <c r="O6" s="34"/>
      <c r="P6" s="35"/>
      <c r="W6" s="17">
        <f t="shared" si="0"/>
        <v>0.21</v>
      </c>
      <c r="Y6" s="17" t="s">
        <v>17</v>
      </c>
      <c r="Z6" s="17" t="s">
        <v>18</v>
      </c>
      <c r="AD6"/>
      <c r="AE6"/>
      <c r="AF6"/>
      <c r="AG6"/>
      <c r="AH6"/>
      <c r="AI6"/>
      <c r="AJ6"/>
      <c r="AK6"/>
      <c r="AL6"/>
    </row>
    <row r="7" s="17" customFormat="1" customHeight="1" spans="1:38">
      <c r="A7" s="21" t="s">
        <v>19</v>
      </c>
      <c r="B7" s="22">
        <f t="shared" si="1"/>
        <v>4.2588</v>
      </c>
      <c r="C7" s="26">
        <f>(A7-A3)*W7</f>
        <v>3.297</v>
      </c>
      <c r="D7" s="25">
        <f>(A7-A4)*W7</f>
        <v>2.3163</v>
      </c>
      <c r="E7" s="26">
        <f>(A7-A5)*W7</f>
        <v>1.4448</v>
      </c>
      <c r="F7" s="25">
        <f>(A7-A6)*W7</f>
        <v>0.8043</v>
      </c>
      <c r="G7" s="23" t="s">
        <v>20</v>
      </c>
      <c r="H7" s="24"/>
      <c r="I7" s="24"/>
      <c r="J7" s="35"/>
      <c r="K7" s="35"/>
      <c r="L7" s="35"/>
      <c r="M7" s="34"/>
      <c r="N7" s="34"/>
      <c r="O7" s="34"/>
      <c r="P7" s="35"/>
      <c r="W7" s="17">
        <f t="shared" si="0"/>
        <v>0.21</v>
      </c>
      <c r="Y7" s="17" t="s">
        <v>21</v>
      </c>
      <c r="AD7"/>
      <c r="AE7"/>
      <c r="AF7"/>
      <c r="AG7"/>
      <c r="AH7"/>
      <c r="AI7"/>
      <c r="AJ7"/>
      <c r="AK7"/>
      <c r="AL7"/>
    </row>
    <row r="8" s="17" customFormat="1" customHeight="1" spans="1:38">
      <c r="A8" s="26">
        <v>22</v>
      </c>
      <c r="B8" s="22">
        <f t="shared" si="1"/>
        <v>4.62</v>
      </c>
      <c r="C8" s="26">
        <f>(A8-A3)*W8</f>
        <v>3.6582</v>
      </c>
      <c r="D8" s="25">
        <f>(A8-A4)*W8</f>
        <v>2.6775</v>
      </c>
      <c r="E8" s="26">
        <f>(A8-A5)*W8</f>
        <v>1.806</v>
      </c>
      <c r="F8" s="26">
        <f>(A8-A6)*W8</f>
        <v>1.1655</v>
      </c>
      <c r="G8" s="25">
        <f>(A8-A7)*W8</f>
        <v>0.3612</v>
      </c>
      <c r="H8" s="32" t="s">
        <v>22</v>
      </c>
      <c r="I8" s="36"/>
      <c r="W8" s="17">
        <f t="shared" si="0"/>
        <v>0.21</v>
      </c>
      <c r="Y8" s="17" t="s">
        <v>23</v>
      </c>
      <c r="AD8"/>
      <c r="AE8"/>
      <c r="AF8"/>
      <c r="AG8"/>
      <c r="AH8"/>
      <c r="AI8"/>
      <c r="AJ8"/>
      <c r="AK8"/>
      <c r="AL8"/>
    </row>
    <row r="9" s="17" customFormat="1" customHeight="1" spans="1:38">
      <c r="A9" s="26">
        <v>23</v>
      </c>
      <c r="B9" s="22">
        <f t="shared" si="1"/>
        <v>4.83</v>
      </c>
      <c r="C9" s="26">
        <f>(A9-A3)*W9</f>
        <v>3.8682</v>
      </c>
      <c r="D9" s="25">
        <f>(A9-A4)*W9</f>
        <v>2.8875</v>
      </c>
      <c r="E9" s="25">
        <f>(A9-A5)*W9</f>
        <v>2.016</v>
      </c>
      <c r="F9" s="26">
        <f>(A9-A6)*W9</f>
        <v>1.3755</v>
      </c>
      <c r="G9" s="26">
        <f>(A9-A7)*W9</f>
        <v>0.5712</v>
      </c>
      <c r="H9" s="25">
        <f>(A9-A8)*W9</f>
        <v>0.21</v>
      </c>
      <c r="I9" s="37" t="s">
        <v>24</v>
      </c>
      <c r="W9" s="17">
        <f t="shared" si="0"/>
        <v>0.21</v>
      </c>
      <c r="Y9" s="17" t="s">
        <v>25</v>
      </c>
      <c r="AD9"/>
      <c r="AE9"/>
      <c r="AF9"/>
      <c r="AG9"/>
      <c r="AH9"/>
      <c r="AI9"/>
      <c r="AJ9"/>
      <c r="AK9"/>
      <c r="AL9"/>
    </row>
    <row r="10" s="17" customFormat="1" customHeight="1" spans="1:38">
      <c r="A10" s="27">
        <v>24.2</v>
      </c>
      <c r="B10" s="22">
        <f t="shared" si="1"/>
        <v>5.082</v>
      </c>
      <c r="C10" s="26">
        <f>(A10-A3)*W10</f>
        <v>4.1202</v>
      </c>
      <c r="D10" s="25">
        <f>(A10-A4)*W10</f>
        <v>3.1395</v>
      </c>
      <c r="E10" s="26">
        <f>(A10-A5)*W10</f>
        <v>2.268</v>
      </c>
      <c r="F10" s="25">
        <f>(A10-A6)*W10</f>
        <v>1.6275</v>
      </c>
      <c r="G10" s="25">
        <f>(A10-A7)*W10</f>
        <v>0.8232</v>
      </c>
      <c r="H10" s="26">
        <f>(A10-A8)*W10</f>
        <v>0.462</v>
      </c>
      <c r="I10" s="25">
        <f>(A10-A9)*W10</f>
        <v>0.252</v>
      </c>
      <c r="J10" s="20" t="s">
        <v>26</v>
      </c>
      <c r="W10" s="17">
        <f t="shared" si="0"/>
        <v>0.21</v>
      </c>
      <c r="Y10" s="17" t="s">
        <v>27</v>
      </c>
      <c r="AD10"/>
      <c r="AE10"/>
      <c r="AF10"/>
      <c r="AG10"/>
      <c r="AH10"/>
      <c r="AI10"/>
      <c r="AJ10"/>
      <c r="AK10"/>
      <c r="AL10"/>
    </row>
    <row r="11" s="17" customFormat="1" customHeight="1" spans="1:38">
      <c r="A11" s="27">
        <v>28.05</v>
      </c>
      <c r="B11" s="22">
        <f t="shared" si="1"/>
        <v>5.8905</v>
      </c>
      <c r="C11" s="26">
        <f>(A11-A3)*W11</f>
        <v>4.9287</v>
      </c>
      <c r="D11" s="25">
        <f>(A11-A4)*W11</f>
        <v>3.948</v>
      </c>
      <c r="E11" s="26">
        <f>(A11-A5)*W11</f>
        <v>3.0765</v>
      </c>
      <c r="F11" s="26">
        <f>(A11-A6)*W11</f>
        <v>2.436</v>
      </c>
      <c r="G11" s="26">
        <f>(A11-A7)*W11</f>
        <v>1.6317</v>
      </c>
      <c r="H11" s="25">
        <f>(A11-A8)*W11</f>
        <v>1.2705</v>
      </c>
      <c r="I11" s="26">
        <f>(A11-A9)*W11</f>
        <v>1.0605</v>
      </c>
      <c r="J11" s="22">
        <f>(A11-A10)*W11</f>
        <v>0.8085</v>
      </c>
      <c r="K11" s="20" t="s">
        <v>28</v>
      </c>
      <c r="W11" s="17">
        <f t="shared" si="0"/>
        <v>0.21</v>
      </c>
      <c r="AD11"/>
      <c r="AE11"/>
      <c r="AF11"/>
      <c r="AG11"/>
      <c r="AH11"/>
      <c r="AI11"/>
      <c r="AJ11"/>
      <c r="AK11"/>
      <c r="AL11"/>
    </row>
    <row r="12" s="17" customFormat="1" customHeight="1" spans="1:38">
      <c r="A12" s="27">
        <v>30.47</v>
      </c>
      <c r="B12" s="22">
        <f t="shared" si="1"/>
        <v>6.3987</v>
      </c>
      <c r="C12" s="26">
        <f>(A12-A3)*W12</f>
        <v>5.4369</v>
      </c>
      <c r="D12" s="25">
        <f>(A12-A4)*W12</f>
        <v>4.4562</v>
      </c>
      <c r="E12" s="25">
        <f>(A12-A5)*W12</f>
        <v>3.5847</v>
      </c>
      <c r="F12" s="26">
        <f>(A12-A6)*W12</f>
        <v>2.9442</v>
      </c>
      <c r="G12" s="25">
        <f>(A12-A7)*W12</f>
        <v>2.1399</v>
      </c>
      <c r="H12" s="26">
        <f>(A12-A8)*W12</f>
        <v>1.7787</v>
      </c>
      <c r="I12" s="25">
        <f>(A12-A9)*W12</f>
        <v>1.5687</v>
      </c>
      <c r="J12" s="27">
        <f>(A12-A10)*W12</f>
        <v>1.3167</v>
      </c>
      <c r="K12" s="22">
        <f>(A12-A11)*W12</f>
        <v>0.5082</v>
      </c>
      <c r="L12" s="20" t="s">
        <v>29</v>
      </c>
      <c r="W12" s="17">
        <f t="shared" si="0"/>
        <v>0.21</v>
      </c>
      <c r="AD12"/>
      <c r="AE12"/>
      <c r="AF12"/>
      <c r="AG12"/>
      <c r="AH12"/>
      <c r="AI12"/>
      <c r="AJ12"/>
      <c r="AK12"/>
      <c r="AL12"/>
    </row>
    <row r="13" s="17" customFormat="1" customHeight="1" spans="1:38">
      <c r="A13" s="27">
        <v>35.78</v>
      </c>
      <c r="B13" s="22">
        <f t="shared" si="1"/>
        <v>7.5138</v>
      </c>
      <c r="C13" s="26">
        <f>(A13-A3)*W13</f>
        <v>6.552</v>
      </c>
      <c r="D13" s="25">
        <f>(A13-A4)*W13</f>
        <v>5.5713</v>
      </c>
      <c r="E13" s="26">
        <f>(A13-A5)*W13</f>
        <v>4.6998</v>
      </c>
      <c r="F13" s="25">
        <f>(A13-A6)*W13</f>
        <v>4.0593</v>
      </c>
      <c r="G13" s="26">
        <f>(A13-A7)*W13</f>
        <v>3.255</v>
      </c>
      <c r="H13" s="25">
        <f>(A13-A8)*W13</f>
        <v>2.8938</v>
      </c>
      <c r="I13" s="26">
        <f>(A13-A9)*W13</f>
        <v>2.6838</v>
      </c>
      <c r="J13" s="22">
        <f>(A13-A10)*W13</f>
        <v>2.4318</v>
      </c>
      <c r="K13" s="27">
        <f>(A13-A11)*W13</f>
        <v>1.6233</v>
      </c>
      <c r="L13" s="22">
        <f>(A13-A12)*W13</f>
        <v>1.1151</v>
      </c>
      <c r="M13" s="20" t="s">
        <v>30</v>
      </c>
      <c r="W13" s="17">
        <f t="shared" si="0"/>
        <v>0.21</v>
      </c>
      <c r="AD13"/>
      <c r="AE13"/>
      <c r="AF13"/>
      <c r="AG13"/>
      <c r="AH13"/>
      <c r="AI13"/>
      <c r="AJ13"/>
      <c r="AK13"/>
      <c r="AL13"/>
    </row>
    <row r="14" s="17" customFormat="1" customHeight="1" spans="1:38">
      <c r="A14" s="27">
        <v>38.83</v>
      </c>
      <c r="B14" s="22">
        <f t="shared" si="1"/>
        <v>8.1543</v>
      </c>
      <c r="C14" s="27">
        <f>(A14-A3)*W14</f>
        <v>7.1925</v>
      </c>
      <c r="D14" s="22">
        <f>(A14-A4)*W14</f>
        <v>6.2118</v>
      </c>
      <c r="E14" s="27">
        <f>(A14-A5)*W14</f>
        <v>5.3403</v>
      </c>
      <c r="F14" s="27">
        <f>(A14-A6)*W14</f>
        <v>4.6998</v>
      </c>
      <c r="G14" s="22">
        <f>(A14-A7)*W14</f>
        <v>3.8955</v>
      </c>
      <c r="H14" s="27">
        <f>(A14-A8)*W14</f>
        <v>3.5343</v>
      </c>
      <c r="I14" s="22">
        <f>(A14-A9)*W14</f>
        <v>3.3243</v>
      </c>
      <c r="J14" s="27">
        <f>(A14-A10)*W14</f>
        <v>3.0723</v>
      </c>
      <c r="K14" s="22">
        <f>(A14-A11)*W14</f>
        <v>2.2638</v>
      </c>
      <c r="L14" s="27">
        <f>(A14-A12)*W14</f>
        <v>1.7556</v>
      </c>
      <c r="M14" s="22">
        <f>(A14-A13)*W14</f>
        <v>0.640499999999999</v>
      </c>
      <c r="N14" s="20" t="s">
        <v>31</v>
      </c>
      <c r="W14" s="17">
        <f t="shared" si="0"/>
        <v>0.21</v>
      </c>
      <c r="AD14"/>
      <c r="AE14"/>
      <c r="AF14"/>
      <c r="AG14"/>
      <c r="AH14"/>
      <c r="AI14"/>
      <c r="AJ14"/>
      <c r="AK14"/>
      <c r="AL14"/>
    </row>
    <row r="15" s="17" customFormat="1" customHeight="1" spans="1:38">
      <c r="A15" s="27">
        <v>39.74</v>
      </c>
      <c r="B15" s="22">
        <f t="shared" si="1"/>
        <v>8.3454</v>
      </c>
      <c r="C15" s="27">
        <f>(A15-A3)*W15</f>
        <v>7.3836</v>
      </c>
      <c r="D15" s="22">
        <f>(A15-A4)*W15</f>
        <v>6.4029</v>
      </c>
      <c r="E15" s="22">
        <f>(A15-A5)*W15</f>
        <v>5.5314</v>
      </c>
      <c r="F15" s="27">
        <f>(A15-A6)*W15</f>
        <v>4.8909</v>
      </c>
      <c r="G15" s="27">
        <f>(A15-A7)*W15</f>
        <v>4.0866</v>
      </c>
      <c r="H15" s="22">
        <f>(A15-A8)*W15</f>
        <v>3.7254</v>
      </c>
      <c r="I15" s="27">
        <f>(A15-A9)*W15</f>
        <v>3.5154</v>
      </c>
      <c r="J15" s="22">
        <f>(A15-A10)*W15</f>
        <v>3.2634</v>
      </c>
      <c r="K15" s="27">
        <f>(A15-A11)*W15</f>
        <v>2.4549</v>
      </c>
      <c r="L15" s="22">
        <f>(A15-A12)*W15</f>
        <v>1.9467</v>
      </c>
      <c r="M15" s="27">
        <f>(A15-A13)*W15</f>
        <v>0.8316</v>
      </c>
      <c r="N15" s="22">
        <f>(A15-A14)*W15</f>
        <v>0.191100000000001</v>
      </c>
      <c r="O15" s="20" t="s">
        <v>32</v>
      </c>
      <c r="W15" s="17">
        <f t="shared" si="0"/>
        <v>0.21</v>
      </c>
      <c r="AD15"/>
      <c r="AE15"/>
      <c r="AF15"/>
      <c r="AG15"/>
      <c r="AH15"/>
      <c r="AI15"/>
      <c r="AJ15"/>
      <c r="AK15"/>
      <c r="AL15"/>
    </row>
    <row r="16" s="17" customFormat="1" customHeight="1" spans="1:38">
      <c r="A16" s="27">
        <v>44.45</v>
      </c>
      <c r="B16" s="22">
        <f t="shared" si="1"/>
        <v>9.3345</v>
      </c>
      <c r="C16" s="27">
        <f>(A16-A3)*W16</f>
        <v>8.3727</v>
      </c>
      <c r="D16" s="22">
        <f>(A16-A4)*W16</f>
        <v>7.392</v>
      </c>
      <c r="E16" s="27">
        <f>(A16-A5)*W16</f>
        <v>6.5205</v>
      </c>
      <c r="F16" s="22">
        <f>(A16-A6)*W16</f>
        <v>5.88</v>
      </c>
      <c r="G16" s="22">
        <f>(A16-A7)*W16</f>
        <v>5.0757</v>
      </c>
      <c r="H16" s="27">
        <f>(A16-A8)*W16</f>
        <v>4.7145</v>
      </c>
      <c r="I16" s="22">
        <f>(A16-A9)*W16</f>
        <v>4.5045</v>
      </c>
      <c r="J16" s="27">
        <f>(A16-A10)*W16</f>
        <v>4.2525</v>
      </c>
      <c r="K16" s="22">
        <f>(A16-A11)*W16</f>
        <v>3.444</v>
      </c>
      <c r="L16" s="27">
        <f>(A16-A12)*W16</f>
        <v>2.9358</v>
      </c>
      <c r="M16" s="27">
        <f>(A16-A13)*W16</f>
        <v>1.8207</v>
      </c>
      <c r="N16" s="39">
        <f>(A16-A14)*W16</f>
        <v>1.1802</v>
      </c>
      <c r="O16" s="40">
        <f>(A16-A15)*W16</f>
        <v>0.9891</v>
      </c>
      <c r="P16" s="41" t="s">
        <v>33</v>
      </c>
      <c r="W16" s="17">
        <f t="shared" si="0"/>
        <v>0.21</v>
      </c>
      <c r="AD16"/>
      <c r="AE16"/>
      <c r="AF16"/>
      <c r="AG16"/>
      <c r="AH16"/>
      <c r="AI16"/>
      <c r="AJ16"/>
      <c r="AK16"/>
      <c r="AL16"/>
    </row>
    <row r="17" s="17" customFormat="1" customHeight="1" spans="1:38">
      <c r="A17" s="26">
        <v>47</v>
      </c>
      <c r="B17" s="22">
        <f t="shared" si="1"/>
        <v>9.87</v>
      </c>
      <c r="C17" s="27">
        <f>(A17-A3)*W17</f>
        <v>8.9082</v>
      </c>
      <c r="D17" s="22">
        <f>(A17-A4)*W17</f>
        <v>7.9275</v>
      </c>
      <c r="E17" s="27">
        <f>(A17-A5)*W17</f>
        <v>7.056</v>
      </c>
      <c r="F17" s="27">
        <f>(A17-A6)*W17</f>
        <v>6.4155</v>
      </c>
      <c r="G17" s="27">
        <f>(A17-A7)*W17</f>
        <v>5.6112</v>
      </c>
      <c r="H17" s="22">
        <f>(A17-A8)*W17</f>
        <v>5.25</v>
      </c>
      <c r="I17" s="27">
        <f>(A17-A9)*W17</f>
        <v>5.04</v>
      </c>
      <c r="J17" s="22">
        <f>(A17-A10)*W17</f>
        <v>4.788</v>
      </c>
      <c r="K17" s="27">
        <f>(A17-A11)*W17</f>
        <v>3.9795</v>
      </c>
      <c r="L17" s="22">
        <f>(A17-A12)*W17</f>
        <v>3.4713</v>
      </c>
      <c r="M17" s="27">
        <f>(A17-A13)*W17</f>
        <v>2.3562</v>
      </c>
      <c r="N17" s="27">
        <f>(A17-A14)*W17</f>
        <v>1.7157</v>
      </c>
      <c r="O17" s="27">
        <f>(A17-A15)*W17</f>
        <v>1.5246</v>
      </c>
      <c r="P17" s="22">
        <f>(A17-A16)*W17</f>
        <v>0.535499999999999</v>
      </c>
      <c r="Q17" s="42" t="s">
        <v>34</v>
      </c>
      <c r="W17" s="17">
        <f t="shared" si="0"/>
        <v>0.21</v>
      </c>
      <c r="AD17"/>
      <c r="AE17"/>
      <c r="AF17"/>
      <c r="AG17"/>
      <c r="AH17"/>
      <c r="AI17"/>
      <c r="AJ17"/>
      <c r="AK17"/>
      <c r="AL17"/>
    </row>
    <row r="18" s="17" customFormat="1" customHeight="1" spans="1:38">
      <c r="A18" s="27">
        <v>50</v>
      </c>
      <c r="B18" s="22">
        <f t="shared" si="1"/>
        <v>10.5</v>
      </c>
      <c r="C18" s="27">
        <f>(A18-A3)*W18</f>
        <v>9.5382</v>
      </c>
      <c r="D18" s="22">
        <f>(A18-A4)*W18</f>
        <v>8.5575</v>
      </c>
      <c r="E18" s="22">
        <f>(A18-A5)*W18</f>
        <v>7.686</v>
      </c>
      <c r="F18" s="27">
        <f>(A18-A6)*W18</f>
        <v>7.0455</v>
      </c>
      <c r="G18" s="22">
        <f>(A18-A7)*W18</f>
        <v>6.2412</v>
      </c>
      <c r="H18" s="27">
        <f>(A18-A8)*W18</f>
        <v>5.88</v>
      </c>
      <c r="I18" s="22">
        <f>(A18-A9)*W18</f>
        <v>5.67</v>
      </c>
      <c r="J18" s="27">
        <f>(A18-A10)*W18</f>
        <v>5.418</v>
      </c>
      <c r="K18" s="22">
        <f>(A18-A11)*W18</f>
        <v>4.6095</v>
      </c>
      <c r="L18" s="27">
        <f>(A18-A12)*W18</f>
        <v>4.1013</v>
      </c>
      <c r="M18" s="27">
        <f>(A18-A13)*W18</f>
        <v>2.9862</v>
      </c>
      <c r="N18" s="27">
        <f>(A18-A14)*W18</f>
        <v>2.3457</v>
      </c>
      <c r="O18" s="27">
        <f>(A18-A15)*W18</f>
        <v>2.1546</v>
      </c>
      <c r="P18" s="27">
        <f>(A18-A16)*W18</f>
        <v>1.1655</v>
      </c>
      <c r="Q18" s="22">
        <f>(A18-A17)*W18</f>
        <v>0.63</v>
      </c>
      <c r="R18" s="20" t="s">
        <v>35</v>
      </c>
      <c r="W18" s="17">
        <f t="shared" si="0"/>
        <v>0.21</v>
      </c>
      <c r="AD18"/>
      <c r="AE18"/>
      <c r="AF18"/>
      <c r="AG18"/>
      <c r="AH18"/>
      <c r="AI18"/>
      <c r="AJ18"/>
      <c r="AK18"/>
      <c r="AL18"/>
    </row>
    <row r="20" customHeight="1" spans="1:13">
      <c r="A20" s="28" t="s">
        <v>36</v>
      </c>
      <c r="B20" s="28"/>
      <c r="C20" s="28"/>
      <c r="D20" s="28"/>
      <c r="E20" s="28"/>
      <c r="F20" s="28"/>
      <c r="G20" s="33"/>
      <c r="H20" s="28"/>
      <c r="I20" s="28"/>
      <c r="J20" s="28"/>
      <c r="K20" s="28"/>
      <c r="L20" s="28"/>
      <c r="M20" s="28"/>
    </row>
  </sheetData>
  <mergeCells count="4">
    <mergeCell ref="A1:H1"/>
    <mergeCell ref="G2:I2"/>
    <mergeCell ref="G3:I3"/>
    <mergeCell ref="G4:I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workbookViewId="0">
      <selection activeCell="R5" sqref="R5"/>
    </sheetView>
  </sheetViews>
  <sheetFormatPr defaultColWidth="7" defaultRowHeight="29" customHeight="1"/>
  <cols>
    <col min="1" max="18" width="6.75" style="2" customWidth="1"/>
    <col min="19" max="21" width="6.25" style="1" customWidth="1"/>
    <col min="22" max="22" width="10" style="1" customWidth="1"/>
    <col min="23" max="23" width="11.8833333333333" style="1" customWidth="1"/>
    <col min="24" max="24" width="6.25" style="1" customWidth="1"/>
    <col min="25" max="25" width="4.38333333333333" style="1" customWidth="1"/>
    <col min="26" max="26" width="6.25" style="1" customWidth="1"/>
    <col min="27" max="27" width="8.13333333333333" style="1" customWidth="1"/>
    <col min="28" max="28" width="4.38333333333333" style="1" customWidth="1"/>
    <col min="29" max="30" width="8.13333333333333" style="1" customWidth="1"/>
    <col min="31" max="32" width="4.38333333333333" style="1" customWidth="1"/>
    <col min="33" max="36" width="6.25" style="1" customWidth="1"/>
    <col min="37" max="37" width="10" style="1" customWidth="1"/>
    <col min="38" max="38" width="6.25" style="1" customWidth="1"/>
    <col min="39" max="39" width="17.5" style="1" customWidth="1"/>
    <col min="40" max="41" width="8.33333333333333" style="1" customWidth="1"/>
    <col min="42" max="42" width="15.6666666666667" style="1" customWidth="1"/>
    <col min="43" max="43" width="23.1083333333333" style="1" customWidth="1"/>
    <col min="44" max="16379" width="7" style="1" customWidth="1"/>
    <col min="16380" max="16384" width="7" style="1"/>
  </cols>
  <sheetData>
    <row r="1" s="1" customFormat="1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23" customHeight="1" spans="1:18">
      <c r="A2" s="4" t="s">
        <v>1</v>
      </c>
      <c r="B2" s="5" t="s">
        <v>2</v>
      </c>
      <c r="C2" s="2"/>
      <c r="D2" s="2"/>
      <c r="E2" s="2"/>
      <c r="F2" s="2"/>
      <c r="J2" s="2"/>
      <c r="K2" s="14" t="s">
        <v>37</v>
      </c>
      <c r="L2" s="14"/>
      <c r="M2" s="14"/>
      <c r="N2" s="2"/>
      <c r="O2" s="2"/>
      <c r="P2" s="2"/>
      <c r="Q2" s="2"/>
      <c r="R2" s="2"/>
    </row>
    <row r="3" s="1" customFormat="1" ht="23" customHeight="1" spans="1:18">
      <c r="A3" s="6">
        <v>4.58</v>
      </c>
      <c r="B3" s="6">
        <v>1.9425</v>
      </c>
      <c r="C3" s="7" t="s">
        <v>5</v>
      </c>
      <c r="D3" s="2"/>
      <c r="E3" s="2"/>
      <c r="F3" s="2"/>
      <c r="J3" s="2"/>
      <c r="K3" s="14" t="s">
        <v>6</v>
      </c>
      <c r="L3" s="14"/>
      <c r="M3" s="14"/>
      <c r="N3" s="2"/>
      <c r="O3" s="2"/>
      <c r="P3" s="2"/>
      <c r="Q3" s="2"/>
      <c r="R3" s="2"/>
    </row>
    <row r="4" s="1" customFormat="1" ht="23" customHeight="1" spans="1:18">
      <c r="A4" s="6">
        <v>9.25</v>
      </c>
      <c r="B4" s="6">
        <v>1.9425</v>
      </c>
      <c r="C4" s="6">
        <v>1.9425</v>
      </c>
      <c r="D4" s="7" t="s">
        <v>8</v>
      </c>
      <c r="E4" s="2"/>
      <c r="F4" s="2"/>
      <c r="J4" s="2"/>
      <c r="K4" s="14" t="s">
        <v>9</v>
      </c>
      <c r="L4" s="14"/>
      <c r="M4" s="14"/>
      <c r="N4" s="2"/>
      <c r="O4" s="2"/>
      <c r="P4" s="2"/>
      <c r="Q4" s="2"/>
      <c r="R4" s="2"/>
    </row>
    <row r="5" s="1" customFormat="1" ht="23" customHeight="1" spans="1:18">
      <c r="A5" s="6">
        <v>13.4</v>
      </c>
      <c r="B5" s="6">
        <v>2.814</v>
      </c>
      <c r="C5" s="6">
        <v>1.8522</v>
      </c>
      <c r="D5" s="6">
        <v>1.9425</v>
      </c>
      <c r="E5" s="7" t="s">
        <v>12</v>
      </c>
      <c r="F5" s="2"/>
      <c r="G5" s="11"/>
      <c r="H5" s="11"/>
      <c r="I5" s="15"/>
      <c r="J5" s="2"/>
      <c r="K5" s="2"/>
      <c r="L5" s="2"/>
      <c r="M5" s="2"/>
      <c r="N5" s="2"/>
      <c r="O5" s="2"/>
      <c r="P5" s="2"/>
      <c r="Q5" s="2"/>
      <c r="R5" s="2"/>
    </row>
    <row r="6" s="1" customFormat="1" ht="23" customHeight="1" spans="1:18">
      <c r="A6" s="6">
        <v>16.45</v>
      </c>
      <c r="B6" s="6">
        <v>3.4545</v>
      </c>
      <c r="C6" s="6">
        <v>2.4927</v>
      </c>
      <c r="D6" s="6">
        <v>1.512</v>
      </c>
      <c r="E6" s="6">
        <v>1.9425</v>
      </c>
      <c r="F6" s="7" t="s">
        <v>16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="1" customFormat="1" ht="23" customHeight="1" spans="1:18">
      <c r="A7" s="6">
        <v>20.28</v>
      </c>
      <c r="B7" s="6">
        <v>4.2588</v>
      </c>
      <c r="C7" s="6">
        <v>3.297</v>
      </c>
      <c r="D7" s="6">
        <v>2.3163</v>
      </c>
      <c r="E7" s="6">
        <v>1.9425</v>
      </c>
      <c r="F7" s="6">
        <v>1.9425</v>
      </c>
      <c r="G7" s="7" t="s">
        <v>20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="1" customFormat="1" ht="23" customHeight="1" spans="1:18">
      <c r="A8" s="8">
        <v>22</v>
      </c>
      <c r="B8" s="8">
        <v>4.62</v>
      </c>
      <c r="C8" s="6">
        <v>3.6582</v>
      </c>
      <c r="D8" s="6">
        <v>2.6775</v>
      </c>
      <c r="E8" s="6">
        <v>1.806</v>
      </c>
      <c r="F8" s="6">
        <v>1.9425</v>
      </c>
      <c r="G8" s="6">
        <v>1.9425</v>
      </c>
      <c r="H8" s="12" t="s">
        <v>22</v>
      </c>
      <c r="I8" s="2"/>
      <c r="J8" s="2"/>
      <c r="K8" s="2"/>
      <c r="L8" s="2"/>
      <c r="M8" s="2"/>
      <c r="N8" s="2"/>
      <c r="O8" s="2"/>
      <c r="P8" s="2"/>
      <c r="Q8" s="2"/>
      <c r="R8" s="2"/>
    </row>
    <row r="9" s="1" customFormat="1" ht="23" customHeight="1" spans="1:18">
      <c r="A9" s="8">
        <v>23</v>
      </c>
      <c r="B9" s="8">
        <v>4.83</v>
      </c>
      <c r="C9" s="6">
        <v>3.8682</v>
      </c>
      <c r="D9" s="6">
        <v>2.8875</v>
      </c>
      <c r="E9" s="6">
        <v>2.016</v>
      </c>
      <c r="F9" s="6">
        <v>1.9425</v>
      </c>
      <c r="G9" s="6">
        <v>1.9425</v>
      </c>
      <c r="H9" s="6">
        <v>1.9425</v>
      </c>
      <c r="I9" s="12" t="s">
        <v>24</v>
      </c>
      <c r="J9" s="2"/>
      <c r="K9" s="2"/>
      <c r="L9" s="2"/>
      <c r="M9" s="2"/>
      <c r="N9" s="2"/>
      <c r="O9" s="2"/>
      <c r="P9" s="2"/>
      <c r="Q9" s="2"/>
      <c r="R9" s="2"/>
    </row>
    <row r="10" s="1" customFormat="1" ht="23" customHeight="1" spans="1:18">
      <c r="A10" s="8">
        <v>24.2</v>
      </c>
      <c r="B10" s="8">
        <v>5.082</v>
      </c>
      <c r="C10" s="6">
        <v>4.1202</v>
      </c>
      <c r="D10" s="6">
        <v>3.1395</v>
      </c>
      <c r="E10" s="6">
        <v>2.268</v>
      </c>
      <c r="F10" s="6">
        <v>1.6275</v>
      </c>
      <c r="G10" s="6">
        <v>1.9425</v>
      </c>
      <c r="H10" s="6">
        <v>1.9425</v>
      </c>
      <c r="I10" s="6">
        <v>1.9425</v>
      </c>
      <c r="J10" s="7" t="s">
        <v>26</v>
      </c>
      <c r="K10" s="2"/>
      <c r="L10" s="2"/>
      <c r="M10" s="2"/>
      <c r="N10" s="2"/>
      <c r="O10" s="2"/>
      <c r="P10" s="2"/>
      <c r="Q10" s="2"/>
      <c r="R10" s="2"/>
    </row>
    <row r="11" s="1" customFormat="1" ht="23" customHeight="1" spans="1:18">
      <c r="A11" s="8">
        <v>28.05</v>
      </c>
      <c r="B11" s="8">
        <v>5.8905</v>
      </c>
      <c r="C11" s="6">
        <v>4.9287</v>
      </c>
      <c r="D11" s="6">
        <v>3.948</v>
      </c>
      <c r="E11" s="6">
        <v>3.0765</v>
      </c>
      <c r="F11" s="6">
        <v>2.436</v>
      </c>
      <c r="G11" s="6">
        <v>1.6317</v>
      </c>
      <c r="H11" s="6">
        <v>1.9425</v>
      </c>
      <c r="I11" s="6">
        <v>1.9425</v>
      </c>
      <c r="J11" s="6">
        <v>1.9425</v>
      </c>
      <c r="K11" s="7" t="s">
        <v>28</v>
      </c>
      <c r="L11" s="2"/>
      <c r="M11" s="2"/>
      <c r="N11" s="2"/>
      <c r="O11" s="2"/>
      <c r="P11" s="2"/>
      <c r="Q11" s="2"/>
      <c r="R11" s="2"/>
    </row>
    <row r="12" s="1" customFormat="1" ht="23" customHeight="1" spans="1:18">
      <c r="A12" s="8">
        <v>30.47</v>
      </c>
      <c r="B12" s="8">
        <v>6.3987</v>
      </c>
      <c r="C12" s="6">
        <v>5.4369</v>
      </c>
      <c r="D12" s="6">
        <v>4.4562</v>
      </c>
      <c r="E12" s="6">
        <v>3.5847</v>
      </c>
      <c r="F12" s="6">
        <v>2.9442</v>
      </c>
      <c r="G12" s="6">
        <v>2.1399</v>
      </c>
      <c r="H12" s="6">
        <v>1.7787</v>
      </c>
      <c r="I12" s="6">
        <v>1.5687</v>
      </c>
      <c r="J12" s="6">
        <v>1.9425</v>
      </c>
      <c r="K12" s="6">
        <v>1.9425</v>
      </c>
      <c r="L12" s="7" t="s">
        <v>29</v>
      </c>
      <c r="M12" s="2"/>
      <c r="N12" s="2"/>
      <c r="O12" s="2"/>
      <c r="P12" s="2"/>
      <c r="Q12" s="2"/>
      <c r="R12" s="2"/>
    </row>
    <row r="13" s="1" customFormat="1" ht="23" customHeight="1" spans="1:18">
      <c r="A13" s="8">
        <v>35.78</v>
      </c>
      <c r="B13" s="8">
        <v>7.5138</v>
      </c>
      <c r="C13" s="6">
        <v>6.552</v>
      </c>
      <c r="D13" s="6">
        <v>5.5713</v>
      </c>
      <c r="E13" s="6">
        <v>4.6998</v>
      </c>
      <c r="F13" s="6">
        <v>4.0593</v>
      </c>
      <c r="G13" s="6">
        <v>3.255</v>
      </c>
      <c r="H13" s="6">
        <v>2.8938</v>
      </c>
      <c r="I13" s="6">
        <v>2.6838</v>
      </c>
      <c r="J13" s="6">
        <v>2.4318</v>
      </c>
      <c r="K13" s="6">
        <v>1.6233</v>
      </c>
      <c r="L13" s="6">
        <v>1.9425</v>
      </c>
      <c r="M13" s="7" t="s">
        <v>30</v>
      </c>
      <c r="N13" s="2"/>
      <c r="O13" s="2"/>
      <c r="P13" s="2"/>
      <c r="Q13" s="2"/>
      <c r="R13" s="2"/>
    </row>
    <row r="14" s="1" customFormat="1" ht="23" customHeight="1" spans="1:18">
      <c r="A14" s="8">
        <v>38.83</v>
      </c>
      <c r="B14" s="8">
        <v>8.1543</v>
      </c>
      <c r="C14" s="6">
        <v>7.1925</v>
      </c>
      <c r="D14" s="6">
        <v>6.2118</v>
      </c>
      <c r="E14" s="6">
        <v>5.3403</v>
      </c>
      <c r="F14" s="6">
        <v>4.6998</v>
      </c>
      <c r="G14" s="6">
        <v>3.8955</v>
      </c>
      <c r="H14" s="6">
        <v>3.5343</v>
      </c>
      <c r="I14" s="6">
        <v>3.3243</v>
      </c>
      <c r="J14" s="6">
        <v>3.0723</v>
      </c>
      <c r="K14" s="6">
        <v>2.2638</v>
      </c>
      <c r="L14" s="6">
        <v>1.7556</v>
      </c>
      <c r="M14" s="6">
        <v>1.9425</v>
      </c>
      <c r="N14" s="7" t="s">
        <v>31</v>
      </c>
      <c r="O14" s="2"/>
      <c r="P14" s="2"/>
      <c r="Q14" s="2"/>
      <c r="R14" s="2"/>
    </row>
    <row r="15" s="1" customFormat="1" ht="23" customHeight="1" spans="1:18">
      <c r="A15" s="8">
        <v>39.74</v>
      </c>
      <c r="B15" s="8">
        <v>8.3454</v>
      </c>
      <c r="C15" s="6">
        <v>7.3836</v>
      </c>
      <c r="D15" s="6">
        <v>6.4029</v>
      </c>
      <c r="E15" s="6">
        <v>5.5314</v>
      </c>
      <c r="F15" s="6">
        <v>4.8909</v>
      </c>
      <c r="G15" s="6">
        <v>4.0866</v>
      </c>
      <c r="H15" s="6">
        <v>3.7254</v>
      </c>
      <c r="I15" s="6">
        <v>3.5154</v>
      </c>
      <c r="J15" s="6">
        <v>3.2634</v>
      </c>
      <c r="K15" s="6">
        <v>2.4549</v>
      </c>
      <c r="L15" s="6">
        <v>1.9467</v>
      </c>
      <c r="M15" s="6">
        <v>1.9425</v>
      </c>
      <c r="N15" s="6">
        <v>1.9425</v>
      </c>
      <c r="O15" s="7" t="s">
        <v>32</v>
      </c>
      <c r="P15" s="2"/>
      <c r="Q15" s="2"/>
      <c r="R15" s="2"/>
    </row>
    <row r="16" s="1" customFormat="1" ht="23" customHeight="1" spans="1:18">
      <c r="A16" s="8">
        <v>44.45</v>
      </c>
      <c r="B16" s="8">
        <v>9.3345</v>
      </c>
      <c r="C16" s="6">
        <v>8.3727</v>
      </c>
      <c r="D16" s="6">
        <v>7.392</v>
      </c>
      <c r="E16" s="6">
        <v>6.5205</v>
      </c>
      <c r="F16" s="6">
        <v>5.88</v>
      </c>
      <c r="G16" s="6">
        <v>5.0757</v>
      </c>
      <c r="H16" s="6">
        <v>4.7145</v>
      </c>
      <c r="I16" s="6">
        <v>4.5045</v>
      </c>
      <c r="J16" s="6">
        <v>4.2525</v>
      </c>
      <c r="K16" s="6">
        <v>3.444</v>
      </c>
      <c r="L16" s="6">
        <v>2.9358</v>
      </c>
      <c r="M16" s="6">
        <v>1.8207</v>
      </c>
      <c r="N16" s="6">
        <v>1.9425</v>
      </c>
      <c r="O16" s="6">
        <v>1.9425</v>
      </c>
      <c r="P16" s="16" t="s">
        <v>33</v>
      </c>
      <c r="Q16" s="2"/>
      <c r="R16" s="2"/>
    </row>
    <row r="17" s="1" customFormat="1" ht="23" customHeight="1" spans="1:18">
      <c r="A17" s="8">
        <v>47</v>
      </c>
      <c r="B17" s="8">
        <v>9.87</v>
      </c>
      <c r="C17" s="6">
        <v>8.9082</v>
      </c>
      <c r="D17" s="6">
        <v>7.9275</v>
      </c>
      <c r="E17" s="6">
        <v>7.056</v>
      </c>
      <c r="F17" s="6">
        <v>6.4155</v>
      </c>
      <c r="G17" s="6">
        <v>5.6112</v>
      </c>
      <c r="H17" s="6">
        <v>5.25</v>
      </c>
      <c r="I17" s="6">
        <v>5.04</v>
      </c>
      <c r="J17" s="6">
        <v>4.788</v>
      </c>
      <c r="K17" s="6">
        <v>3.9795</v>
      </c>
      <c r="L17" s="6">
        <v>3.4713</v>
      </c>
      <c r="M17" s="6">
        <v>2.3562</v>
      </c>
      <c r="N17" s="6">
        <v>1.7157</v>
      </c>
      <c r="O17" s="6">
        <v>1.5246</v>
      </c>
      <c r="P17" s="6">
        <v>1.9425</v>
      </c>
      <c r="Q17" s="7" t="s">
        <v>34</v>
      </c>
      <c r="R17" s="2"/>
    </row>
    <row r="18" s="1" customFormat="1" ht="23" customHeight="1" spans="1:18">
      <c r="A18" s="8">
        <v>50</v>
      </c>
      <c r="B18" s="8">
        <v>10.5</v>
      </c>
      <c r="C18" s="6">
        <v>9.5382</v>
      </c>
      <c r="D18" s="6">
        <v>8.5575</v>
      </c>
      <c r="E18" s="6">
        <v>7.686</v>
      </c>
      <c r="F18" s="6">
        <v>7.0455</v>
      </c>
      <c r="G18" s="6">
        <v>6.2412</v>
      </c>
      <c r="H18" s="6">
        <v>5.88</v>
      </c>
      <c r="I18" s="6">
        <v>5.67</v>
      </c>
      <c r="J18" s="6">
        <v>5.418</v>
      </c>
      <c r="K18" s="6">
        <v>4.6095</v>
      </c>
      <c r="L18" s="6">
        <v>4.1013</v>
      </c>
      <c r="M18" s="6">
        <v>2.9862</v>
      </c>
      <c r="N18" s="6">
        <v>2.3457</v>
      </c>
      <c r="O18" s="6">
        <v>2.1546</v>
      </c>
      <c r="P18" s="6">
        <v>1.9425</v>
      </c>
      <c r="Q18" s="6">
        <v>1.9425</v>
      </c>
      <c r="R18" s="7" t="s">
        <v>35</v>
      </c>
    </row>
    <row r="19" customFormat="1" ht="15.75" spans="1:18">
      <c r="A19" s="9" t="s">
        <v>38</v>
      </c>
      <c r="B19" s="10"/>
      <c r="C19" s="10"/>
      <c r="D19" s="10"/>
      <c r="E19" s="10"/>
      <c r="F19" s="10"/>
      <c r="G19" s="13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</row>
  </sheetData>
  <mergeCells count="4">
    <mergeCell ref="A1:R1"/>
    <mergeCell ref="K2:M2"/>
    <mergeCell ref="K3:M3"/>
    <mergeCell ref="K4:M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原始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