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3年度年初部门预算项目申报表" sheetId="1" r:id="rId1"/>
  </sheets>
  <definedNames>
    <definedName name="_xlnm._FilterDatabase" localSheetId="0" hidden="1">'2023年度年初部门预算项目申报表'!$A$5:$U$33</definedName>
    <definedName name="_xlnm.Print_Area">#N/A</definedName>
    <definedName name="_xlnm.Print_Titles" localSheetId="0">'2023年度年初部门预算项目申报表'!$4:$5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<sst xmlns="http://schemas.openxmlformats.org/spreadsheetml/2006/main" count="232" uniqueCount="88">
  <si>
    <t>附表</t>
  </si>
  <si>
    <t>湘潭县教育局2024年部门预算项目支出绩效目标明细表</t>
  </si>
  <si>
    <t>单位：元</t>
  </si>
  <si>
    <t>单位名称</t>
  </si>
  <si>
    <t>项目基本情况</t>
  </si>
  <si>
    <t>2024年预算数</t>
  </si>
  <si>
    <t>是否民生</t>
  </si>
  <si>
    <t>备注</t>
  </si>
  <si>
    <t>项目名称</t>
  </si>
  <si>
    <t>立项依据</t>
  </si>
  <si>
    <t>是否新增项目</t>
  </si>
  <si>
    <t>项目分类</t>
  </si>
  <si>
    <t>项目类别</t>
  </si>
  <si>
    <t>项目使用计划</t>
  </si>
  <si>
    <t>是否政府采购</t>
  </si>
  <si>
    <t>是否政府购买服务</t>
  </si>
  <si>
    <t>项目小计</t>
  </si>
  <si>
    <t>本级财政预算拨款</t>
  </si>
  <si>
    <t>上级补助（中央、省、市级资金填报2023年预计数不低于2022年90%）</t>
  </si>
  <si>
    <t>上级单位补助收入</t>
  </si>
  <si>
    <t>政府性基金拨款</t>
  </si>
  <si>
    <t>上年结转</t>
  </si>
  <si>
    <t>财政专户管理的非税收入</t>
  </si>
  <si>
    <t>其他拨款</t>
  </si>
  <si>
    <t>县教育局</t>
  </si>
  <si>
    <t>部门项目
支出小计</t>
  </si>
  <si>
    <t xml:space="preserve">  中职免学费资金</t>
  </si>
  <si>
    <t>根据《湖南省人民政府办公厅 关于印发&lt;教育领域省与市县财政事权和支出责任划分改革实施方案&gt;的通知》(湘政办发〔2020〕15号)文件精神，以及湘财预[2022]291号《关于提前下达2023年市县学校学生资助中央直达资金和省级资金的通知》，按人5000人×2400元×12.5%标准计算安排中职免学费资金县级配套部分150万元。</t>
  </si>
  <si>
    <t>否</t>
  </si>
  <si>
    <t>特定目标项目</t>
  </si>
  <si>
    <t>基本民生</t>
  </si>
  <si>
    <t>按人5000人×2400元×12.5%标准计算安排中职免学费资金县级配套部分150万元</t>
  </si>
  <si>
    <t>是</t>
  </si>
  <si>
    <t xml:space="preserve">  中职助学金</t>
  </si>
  <si>
    <t>根据《湖南省人民政府办公厅 关于印发&lt;教育领域省与市县财政事权和支出责任划分改革实施方案&gt;的通知》(湘政办发〔2020〕15号)文件精神，按800人×2000元×10%标准计算安排中职助学金县级配套部分16万元</t>
  </si>
  <si>
    <t>按800人×2000元×10%标准计算安排中职助学金县级配套部分16万元</t>
  </si>
  <si>
    <t xml:space="preserve">  高中助学金</t>
  </si>
  <si>
    <t>根据《湖南省人民政府办公厅 关于印发&lt;教育领域省与市县财政事权和支出责任划分改革实施方案&gt;的通知》(湘政办发〔2020〕15号)文件精神，普通高中18200人的贫困学生提供国家助学金，按普通高中学生人数的15%确定资助人数,补助标准分为三等，其中一等每人3000元/年，二等每人2000元/年，三等每人1000元/年，县级共需配套资金51万元。（17000人*0.15*2000元*10%=51万元）</t>
  </si>
  <si>
    <t>县级共需配套资金51万元。（17000人*0.15*2000元*10%=51万元）</t>
  </si>
  <si>
    <t>普通高中免学费</t>
  </si>
  <si>
    <t>根据《湖南省人民政府办公厅 关于印发&lt;教育领域省与市县财政事权和支出责任划分改革实施方案&gt;的通知》(湘政办发〔2020〕15号)文件精神，对900个普通高中的建档立卡等四类学生免学杂费资金，省示范高中每人每期1000元、非省示范高中每人每期800元，中央60%，省30%，县10%。县级需配套11万元。（580人*1900元*10%=11万元）</t>
  </si>
  <si>
    <t>县级需配套11万元。（580人*1900元*10%=11万元）</t>
  </si>
  <si>
    <t>家庭经济困难学生生活补助</t>
  </si>
  <si>
    <t xml:space="preserve"> 根据《湖南省人民政府办公厅 关于印发&lt;教育领域省与市县财政事权和支出责任划分改革实施方案&gt;的通知》(湘政办发〔2020〕15号)文件精神，按全县义务教育阶段寄宿生人数的20%确定资助人数，补助标准小学1000元/年，初中1250元/年，县级需配套12.5%,解决家庭经济困难寄宿学生的生活费用。小学非寄宿生按44000人×7.5%×500元×12.5%计算县级需配套21万元,小学按4200人×20%×1000元×12.5%计算县级需配套11万元,初中非寄宿生按2700人×7.5%×625元×12.5%计算县级需配套2万元,初中按24300人×20%×1250元×12.5%计算县级需配套76万元。共计110万元。</t>
  </si>
  <si>
    <t xml:space="preserve">  贫困幼儿资助县级配套</t>
  </si>
  <si>
    <t>根据《湖南省人民政府办公厅 关于印发&lt;教育领域省与市县财政事权和支出责任划分改革实施方案&gt;的通知》(湘政办发〔2020〕15号)文件精神，对全县家庭经济困难幼儿进行资助，按全县幼儿总人数20000人的7.5%确定资助人数，资助标准为每生每年1000元，部分解决家庭经济困难幼儿的入园问题，每年中央42%，地方58%，省安排75%资金，县级配套25%，需要县级配套资金21.75万元。（20000人*7.5%*1000元*58%*25%=21.75万元）</t>
  </si>
  <si>
    <t>县级配套资金21.75万元。（20000人*7.5%*1000元*25%=38万元）</t>
  </si>
  <si>
    <t xml:space="preserve">  民办教师和代课教师生活困难补助</t>
  </si>
  <si>
    <t xml:space="preserve"> 湖南省人民政府办公厅《关于做好原中小学民办教师和代课教师生活困难补助发放工作的通知》的通知（湘政办发〔2014〕101号）规定：原中小学民办教师和代课教师生活困难补助所需资金，由省级财政分别与市州级财政、省直管县级财政按5：5比例分担，省财政通过一般性转移支付予以补助。</t>
  </si>
  <si>
    <t xml:space="preserve">  对薄弱学校支持专项资金</t>
  </si>
  <si>
    <t>根据国务院《对县级人民政府推进义务教育均衡发展工作评分细则》中A2保障机制的B9中的“财政性教育经费向薄弱学校倾斜”要求和2017年教育强县检查要求，县级需安排80万元。</t>
  </si>
  <si>
    <t>基本运转</t>
  </si>
  <si>
    <t xml:space="preserve">  三区支教工作经费</t>
  </si>
  <si>
    <t>根据《湖南省人民政府办公厅 关于印发&lt;教育领域省与市县财政事权和支出责任划分改革实施方案&gt;的通知》(湘政办发〔2020〕15号)文件精神《湘潭市教育局、湘潭市财政局、湘潭市人力资源和社会保障局、湘潭市扶贫开发办公室关于做好2019-2020学年度“三区”支教工作的通知》（潭教通[2019]86号）文件规定：支教年度期间由学校报销支教教师和配偶各4次往返派出地和受援地之间交通费，由学校购买保险额度不低于40万的意外保险。2.义务教育阶段教师选派工作经费按照人均3万元标准纳入中央财政、省级财政、市级财政、县市区级财政预算。其中中央、省共分担选派工作经费人均2万元，对于省直管县的辖区学校，由相应县（市）财政安排选派工作经费人均1.4万元。</t>
  </si>
  <si>
    <t xml:space="preserve">  校舍维修县级配套资金</t>
  </si>
  <si>
    <t xml:space="preserve"> 根据《湖南省人民政府办公厅 关于印发&lt;教育领域省与市县财政事权和支出责任划分改革实施方案&gt;的通知》(湘政办发〔2020〕15号)文件精神，中央、省安排1661万，县级配套资金为10%，1661/0.9*0.1=175，共计185万</t>
  </si>
  <si>
    <t xml:space="preserve">  学前教育发展专项资金</t>
  </si>
  <si>
    <t>中共中央国务院《关于学前教育深化改革规范发展的若干意见》文件要求，公办幼儿园在园占比要达到50%，我县必须加大对公办园的投入。《关于印发&lt;湖南省县级人民政府教育工作督导评估方案&gt;(2014—2020年）的通知》文件要求，“多渠道加大学前教育投入。学前教育经费列入财政预算，每年均设立学前教育发展专项经费。”申请学前教育发展专项资金，用于学前教育的发展。</t>
  </si>
  <si>
    <t>乡村中小学教师人才津贴</t>
  </si>
  <si>
    <t>根据《湖南省人民政府关于加强乡村教师队伍建设的意见》（湘政发〔2019〕18号，根据学校所在位置，区分行政村(含自然村)所在地、乡镇政府所在地(不含街道、县城关镇)两类情况，分别给予每人每月不低于300元、150元的人才津贴，按4200人标准测算（2500*300元+1700*150元）共需1200万资金，县级需要安排1200*25%=300万。</t>
  </si>
  <si>
    <t xml:space="preserve"> 是</t>
  </si>
  <si>
    <t>人员类项目</t>
  </si>
  <si>
    <t xml:space="preserve">  安保设施及人员经费</t>
  </si>
  <si>
    <t xml:space="preserve">根据省公安厅、教育厅《关于做好2019年全省中小学校安防“三项”建设工作的通知》（湘公发[2019]12号）和省教育厅、公安厅、财政厅《关于进一步加强中小学幼儿园安防“三项”建设的通知》（湘教通[2019]288号）要求，2023年全县县属学校，中小学校按标准和要求应配备专职保安365人，需经费1095万元；一键式报警系统维护需经费25万元，“雪亮工程”“明厨亮灶”视频监控日常运营和维护需要经费20万，县级合计需安排1140万元。   </t>
  </si>
  <si>
    <t>安全维稳</t>
  </si>
  <si>
    <t xml:space="preserve">  教育督导工作经费</t>
  </si>
  <si>
    <t>根据《国家教育督导条例》、湖南省《教育督导条例》、湘潭县《加强督学责任区建设的意见》（潭县政办发[2013]45号）文件。县级以上人民政府应当加强对教育督导工作的领导，配备教育督导人员，安排必要的工作经费，保证教育督导工作正常开展，预算50万元工作经费。根据《关于全省整体参与国家义务教育质量监测有关事项的通知》（湘政教督办【2022】3号），县级需要安排10万元，两项县级合计需要安排60万。</t>
  </si>
  <si>
    <t>教师培训费</t>
  </si>
  <si>
    <t>湖南省人民政府办公厅关于印发《湖南省乡村教师支持计划（2015-2020年）实施办法》的通知（湘政办发〔2015〕114号）规定：把乡村教师培训纳入基本公共服务体系，保障经费投入，确保乡村教师培训时间和质量。市州、县市区按照不低于幼儿园、中小学和中等职业学校教职工工资总额（含绩效工资）的1.5%安排培训经费，列入财政预算，并逐步提高，教师培训项目是教育行政部门的一项常规工作，主要内容一是选送教师参加国培、省培、市培，二是组织中小学教师进行县级培训；培训的目的是不断提高教师的师德和业务水平；培训的范围为全县中小学教师；资金投入主要是解决教师培训的教材费、讲课费、伙食费、住宿费等。</t>
  </si>
  <si>
    <t xml:space="preserve">  2023年国考(高考、学考）考点建设费和组考费</t>
  </si>
  <si>
    <t>2023年约有高考考生7600人，三个高考考点，需要考室240间，学考考生6800人，四个学考考点考室227间。需要考点建设费50万元，组考费用250万元，合计300万元。</t>
  </si>
  <si>
    <t>教育发展基金
公益事业发展经费</t>
  </si>
  <si>
    <t>根据《湘潭县人民政府办公室关于印发&lt;关于进一步推进教育基金公益事业发展的工作方案&gt;的通知》（[2019]51号），申请教育发展基金会专项经费20万元。一、救助我县重病或家庭特困教师约40名、按照《湘潭县教育发展基金会“爱烛行动”救助重病特困教师暂行办法》确定扶助对象和扶助标准（视困难情况分为二种扶助形式：1、救助标准按3000元、5000元、10000元/人不等；2、慰问标准按2000元/人），在每年的12月发放“爱烛行动”扶助金给每位受助教师。二、扶助民办离退休教师11人，一定程度上缓解其困难和生活问题。</t>
  </si>
  <si>
    <t>中职国家奖学金</t>
  </si>
  <si>
    <t>江声、云龙银行贷款利息</t>
  </si>
  <si>
    <t>江声银行贷款利息588万，云龙银行贷款利息72万，合计660万。</t>
  </si>
  <si>
    <t>高中免教科书</t>
  </si>
  <si>
    <t xml:space="preserve">  校车补助县级配套</t>
  </si>
  <si>
    <t>校车运营补助每座600元，预计座位总数4000座，计240万元，安排校车安全管理经费56万元；对校车监控设备进行升级维护补助，每台800元，预计补助200台，计16万元。以上校车补助资金共计312万元，申请县级配套资金260万元。　</t>
  </si>
  <si>
    <t>财政专户收入安排的支出</t>
  </si>
  <si>
    <t>乡镇标准化寄宿制学校建设</t>
  </si>
  <si>
    <t>义务教育学校生均公用经费（小学、初中、特教）</t>
  </si>
  <si>
    <t>湘财预[2022]280号关于提前下达2023年城乡义务教育经费保障机制中央直达资金和省级资金的通知</t>
  </si>
  <si>
    <t>运转类项目</t>
  </si>
  <si>
    <t>高中生均公用经费</t>
  </si>
  <si>
    <t>湘财预[2022]331号关于提前下达2023年市县公办普通高中生均公用经费省级补助资金的通知</t>
  </si>
  <si>
    <t>学前教育生均公用经费</t>
  </si>
  <si>
    <t>湘财预[2022】289号关于提前下达2023年学前教育生均公用经费中央及省级补助资金的通知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</si>
</sst>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 \-#,##0.0;* &quot;&quot;??;@"/>
    <numFmt numFmtId="177" formatCode="0_ "/>
    <numFmt numFmtId="178" formatCode="0.00_ "/>
  </numFmts>
  <fonts count="35">
    <font>
      <sz val="11"/>
      <name val="宋体"/>
      <charset val="134"/>
    </font>
    <font>
      <b/>
      <sz val="11"/>
      <color indexed="8"/>
      <name val="宋体"/>
      <charset val="134"/>
    </font>
    <font>
      <sz val="10"/>
      <color indexed="8"/>
      <name val="宋体"/>
      <charset val="134"/>
    </font>
    <font>
      <sz val="10"/>
      <name val="宋体"/>
      <charset val="134"/>
      <scheme val="minor"/>
    </font>
    <font>
      <sz val="10"/>
      <name val="宋体"/>
      <charset val="134"/>
    </font>
    <font>
      <sz val="11"/>
      <color indexed="8"/>
      <name val="宋体"/>
      <charset val="134"/>
    </font>
    <font>
      <sz val="22"/>
      <color indexed="8"/>
      <name val="黑体"/>
      <charset val="134"/>
    </font>
    <font>
      <sz val="22"/>
      <color indexed="8"/>
      <name val="方正小标宋_GBK"/>
      <charset val="134"/>
    </font>
    <font>
      <sz val="9"/>
      <color indexed="8"/>
      <name val="宋体"/>
      <charset val="134"/>
    </font>
    <font>
      <b/>
      <sz val="10"/>
      <color indexed="8"/>
      <name val="宋体"/>
      <charset val="134"/>
    </font>
    <font>
      <b/>
      <sz val="9"/>
      <color indexed="8"/>
      <name val="宋体"/>
      <charset val="134"/>
    </font>
    <font>
      <b/>
      <sz val="11"/>
      <color theme="1"/>
      <name val="宋体"/>
      <charset val="134"/>
      <scheme val="minor"/>
    </font>
    <font>
      <sz val="9"/>
      <name val="宋体"/>
      <charset val="134"/>
    </font>
    <font>
      <b/>
      <sz val="10"/>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lignment vertical="top"/>
      <protection locked="0"/>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12" fillId="0" borderId="0"/>
  </cellStyleXfs>
  <cellXfs count="3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0" fillId="2" borderId="0" xfId="0" applyFont="1" applyFill="1" applyAlignment="1">
      <alignment horizontal="center" vertical="center" wrapText="1"/>
    </xf>
    <xf numFmtId="0" fontId="6" fillId="0" borderId="0" xfId="0" applyFont="1" applyFill="1" applyAlignment="1">
      <alignment horizontal="left" vertical="center" wrapText="1"/>
    </xf>
    <xf numFmtId="176" fontId="7" fillId="0" borderId="0" xfId="1" applyNumberFormat="1" applyFont="1" applyFill="1" applyAlignment="1" applyProtection="1">
      <alignment horizontal="center" vertical="center" wrapText="1"/>
    </xf>
    <xf numFmtId="0" fontId="2" fillId="0" borderId="0" xfId="1" applyNumberFormat="1" applyFont="1" applyFill="1" applyAlignment="1" applyProtection="1">
      <alignment horizontal="right" vertical="center" wrapText="1"/>
    </xf>
    <xf numFmtId="0" fontId="8"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7" fontId="11"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7" fillId="2" borderId="0" xfId="1" applyNumberFormat="1" applyFont="1" applyFill="1" applyAlignment="1" applyProtection="1">
      <alignment horizontal="center" vertical="center" wrapText="1"/>
    </xf>
    <xf numFmtId="0" fontId="2" fillId="2" borderId="0" xfId="1" applyNumberFormat="1" applyFont="1" applyFill="1" applyAlignment="1" applyProtection="1">
      <alignment horizontal="right" vertical="center" wrapText="1"/>
    </xf>
    <xf numFmtId="0" fontId="9"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s>
  <tableStyles count="0" defaultTableStyle="TableStyleMedium2" defaultPivotStyle="PivotStyleLight16"/>
  <colors>
    <mruColors>
      <color rgb="00009900"/>
      <color rgb="0000CC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3"/>
  <sheetViews>
    <sheetView tabSelected="1" zoomScale="90" zoomScaleNormal="90" workbookViewId="0">
      <selection activeCell="D8" sqref="D8"/>
    </sheetView>
  </sheetViews>
  <sheetFormatPr defaultColWidth="9" defaultRowHeight="13.5"/>
  <cols>
    <col min="1" max="1" width="12.625" style="6" customWidth="1"/>
    <col min="2" max="2" width="9" style="6"/>
    <col min="3" max="3" width="18" style="6" customWidth="1"/>
    <col min="4" max="4" width="45.125" style="6" customWidth="1"/>
    <col min="5" max="5" width="7" style="6" customWidth="1"/>
    <col min="6" max="6" width="10.625" style="6" customWidth="1"/>
    <col min="7" max="7" width="11.25" style="6" customWidth="1"/>
    <col min="8" max="8" width="32.3583333333333" style="6" customWidth="1"/>
    <col min="9" max="9" width="11.75" style="6" customWidth="1"/>
    <col min="10" max="10" width="8.375" style="6" customWidth="1"/>
    <col min="11" max="11" width="11.25" style="6" customWidth="1"/>
    <col min="12" max="12" width="10.125" style="7" customWidth="1"/>
    <col min="13" max="13" width="15.25" style="6" customWidth="1"/>
    <col min="14" max="14" width="11.875" style="6" customWidth="1"/>
    <col min="15" max="15" width="9.125" style="6" customWidth="1"/>
    <col min="16" max="16" width="5.75" style="6" customWidth="1"/>
    <col min="17" max="17" width="9.5" style="6" customWidth="1"/>
    <col min="18" max="19" width="9.875" style="6" customWidth="1"/>
    <col min="20" max="20" width="17.375" style="6" customWidth="1"/>
    <col min="21" max="21" width="9.625" style="6"/>
    <col min="22" max="16384" width="9" style="6"/>
  </cols>
  <sheetData>
    <row r="1" ht="33" customHeight="1" spans="1:2">
      <c r="A1" s="8" t="s">
        <v>0</v>
      </c>
      <c r="B1" s="8"/>
    </row>
    <row r="2" ht="36" customHeight="1" spans="1:20">
      <c r="A2" s="9" t="s">
        <v>1</v>
      </c>
      <c r="B2" s="9"/>
      <c r="C2" s="9"/>
      <c r="D2" s="9"/>
      <c r="E2" s="9"/>
      <c r="F2" s="9"/>
      <c r="G2" s="9"/>
      <c r="H2" s="9"/>
      <c r="I2" s="9"/>
      <c r="J2" s="9"/>
      <c r="K2" s="9"/>
      <c r="L2" s="27"/>
      <c r="M2" s="9"/>
      <c r="N2" s="9"/>
      <c r="O2" s="9"/>
      <c r="P2" s="9"/>
      <c r="Q2" s="9"/>
      <c r="R2" s="9"/>
      <c r="S2" s="9"/>
      <c r="T2" s="9"/>
    </row>
    <row r="3" ht="15" customHeight="1" spans="1:20">
      <c r="A3" s="10" t="s">
        <v>2</v>
      </c>
      <c r="B3" s="10"/>
      <c r="C3" s="10"/>
      <c r="D3" s="10"/>
      <c r="E3" s="10"/>
      <c r="F3" s="10"/>
      <c r="G3" s="10"/>
      <c r="H3" s="10"/>
      <c r="I3" s="10"/>
      <c r="J3" s="10"/>
      <c r="K3" s="10"/>
      <c r="L3" s="28"/>
      <c r="M3" s="10"/>
      <c r="N3" s="10"/>
      <c r="O3" s="10"/>
      <c r="P3" s="10"/>
      <c r="Q3" s="10"/>
      <c r="R3" s="10"/>
      <c r="S3" s="10"/>
      <c r="T3" s="10"/>
    </row>
    <row r="4" ht="27.95" customHeight="1" spans="1:20">
      <c r="A4" s="11" t="s">
        <v>3</v>
      </c>
      <c r="B4" s="12"/>
      <c r="C4" s="13" t="s">
        <v>4</v>
      </c>
      <c r="D4" s="14"/>
      <c r="E4" s="14"/>
      <c r="F4" s="14"/>
      <c r="G4" s="14"/>
      <c r="H4" s="14"/>
      <c r="I4" s="14"/>
      <c r="J4" s="29"/>
      <c r="K4" s="30" t="s">
        <v>5</v>
      </c>
      <c r="L4" s="31"/>
      <c r="M4" s="30"/>
      <c r="N4" s="30"/>
      <c r="O4" s="30"/>
      <c r="P4" s="30"/>
      <c r="Q4" s="30"/>
      <c r="R4" s="30"/>
      <c r="S4" s="37" t="s">
        <v>6</v>
      </c>
      <c r="T4" s="20" t="s">
        <v>7</v>
      </c>
    </row>
    <row r="5" ht="86.1" customHeight="1" spans="1:20">
      <c r="A5" s="11"/>
      <c r="B5" s="12"/>
      <c r="C5" s="15" t="s">
        <v>8</v>
      </c>
      <c r="D5" s="15" t="s">
        <v>9</v>
      </c>
      <c r="E5" s="12" t="s">
        <v>10</v>
      </c>
      <c r="F5" s="12" t="s">
        <v>11</v>
      </c>
      <c r="G5" s="12" t="s">
        <v>12</v>
      </c>
      <c r="H5" s="12" t="s">
        <v>13</v>
      </c>
      <c r="I5" s="12" t="s">
        <v>14</v>
      </c>
      <c r="J5" s="12" t="s">
        <v>15</v>
      </c>
      <c r="K5" s="12" t="s">
        <v>16</v>
      </c>
      <c r="L5" s="32" t="s">
        <v>17</v>
      </c>
      <c r="M5" s="12" t="s">
        <v>18</v>
      </c>
      <c r="N5" s="12" t="s">
        <v>19</v>
      </c>
      <c r="O5" s="12" t="s">
        <v>20</v>
      </c>
      <c r="P5" s="12" t="s">
        <v>21</v>
      </c>
      <c r="Q5" s="12" t="s">
        <v>22</v>
      </c>
      <c r="R5" s="12" t="s">
        <v>23</v>
      </c>
      <c r="S5" s="37"/>
      <c r="T5" s="20"/>
    </row>
    <row r="6" ht="39" customHeight="1" spans="1:20">
      <c r="A6" s="11">
        <v>1</v>
      </c>
      <c r="B6" s="11">
        <v>2</v>
      </c>
      <c r="C6" s="11">
        <v>3</v>
      </c>
      <c r="D6" s="11">
        <v>4</v>
      </c>
      <c r="E6" s="11">
        <v>5</v>
      </c>
      <c r="F6" s="11">
        <v>6</v>
      </c>
      <c r="G6" s="11">
        <v>7</v>
      </c>
      <c r="H6" s="11">
        <v>8</v>
      </c>
      <c r="I6" s="11">
        <v>9</v>
      </c>
      <c r="J6" s="11">
        <v>10</v>
      </c>
      <c r="K6" s="11">
        <v>11</v>
      </c>
      <c r="L6" s="33">
        <v>12</v>
      </c>
      <c r="M6" s="11">
        <v>13</v>
      </c>
      <c r="N6" s="11">
        <v>14</v>
      </c>
      <c r="O6" s="11">
        <v>15</v>
      </c>
      <c r="P6" s="11">
        <v>16</v>
      </c>
      <c r="Q6" s="11">
        <v>17</v>
      </c>
      <c r="R6" s="11">
        <v>18</v>
      </c>
      <c r="S6" s="11">
        <v>21</v>
      </c>
      <c r="T6" s="11">
        <v>22</v>
      </c>
    </row>
    <row r="7" s="1" customFormat="1" ht="32.1" customHeight="1" spans="1:20">
      <c r="A7" s="16" t="s">
        <v>24</v>
      </c>
      <c r="B7" s="17" t="s">
        <v>25</v>
      </c>
      <c r="C7" s="18"/>
      <c r="D7" s="19"/>
      <c r="E7" s="17"/>
      <c r="F7" s="17"/>
      <c r="G7" s="17"/>
      <c r="H7" s="17"/>
      <c r="I7" s="17"/>
      <c r="J7" s="17"/>
      <c r="K7" s="34">
        <f>SUM(K8:K33)</f>
        <v>251443292</v>
      </c>
      <c r="L7" s="34">
        <f>SUM(L8:L33)</f>
        <v>39371847</v>
      </c>
      <c r="M7" s="34">
        <f>SUM(M8:M33)</f>
        <v>168906125</v>
      </c>
      <c r="N7" s="17">
        <f>SUM(N8:N29)</f>
        <v>1000000</v>
      </c>
      <c r="O7" s="17">
        <f>SUM(O8:O29)</f>
        <v>0</v>
      </c>
      <c r="P7" s="17">
        <f>SUM(P8:P29)</f>
        <v>0</v>
      </c>
      <c r="Q7" s="17">
        <f>SUM(Q8:Q29)</f>
        <v>42165320</v>
      </c>
      <c r="R7" s="17">
        <f>SUM(R8:R29)</f>
        <v>0</v>
      </c>
      <c r="S7" s="30"/>
      <c r="T7" s="30"/>
    </row>
    <row r="8" s="2" customFormat="1" ht="102.75" customHeight="1" spans="1:20">
      <c r="A8" s="20"/>
      <c r="B8" s="20">
        <v>1</v>
      </c>
      <c r="C8" s="20" t="s">
        <v>26</v>
      </c>
      <c r="D8" s="21" t="s">
        <v>27</v>
      </c>
      <c r="E8" s="20" t="s">
        <v>28</v>
      </c>
      <c r="F8" s="20" t="s">
        <v>29</v>
      </c>
      <c r="G8" s="20" t="s">
        <v>30</v>
      </c>
      <c r="H8" s="20" t="s">
        <v>31</v>
      </c>
      <c r="I8" s="20" t="s">
        <v>28</v>
      </c>
      <c r="J8" s="20" t="s">
        <v>28</v>
      </c>
      <c r="K8" s="20">
        <f t="shared" ref="K8:K23" si="0">SUM(L8:R8)</f>
        <v>12230000</v>
      </c>
      <c r="L8" s="35">
        <v>1500000</v>
      </c>
      <c r="M8" s="20">
        <v>10730000</v>
      </c>
      <c r="N8" s="20"/>
      <c r="O8" s="20"/>
      <c r="P8" s="20"/>
      <c r="Q8" s="20"/>
      <c r="R8" s="20"/>
      <c r="S8" s="20" t="s">
        <v>32</v>
      </c>
      <c r="T8" s="20"/>
    </row>
    <row r="9" s="2" customFormat="1" ht="102.75" customHeight="1" spans="1:20">
      <c r="A9" s="20"/>
      <c r="B9" s="20">
        <v>2</v>
      </c>
      <c r="C9" s="20" t="s">
        <v>33</v>
      </c>
      <c r="D9" s="21" t="s">
        <v>34</v>
      </c>
      <c r="E9" s="20" t="s">
        <v>28</v>
      </c>
      <c r="F9" s="20" t="s">
        <v>29</v>
      </c>
      <c r="G9" s="20" t="s">
        <v>30</v>
      </c>
      <c r="H9" s="20" t="s">
        <v>35</v>
      </c>
      <c r="I9" s="20" t="s">
        <v>28</v>
      </c>
      <c r="J9" s="20" t="s">
        <v>28</v>
      </c>
      <c r="K9" s="20">
        <f t="shared" si="0"/>
        <v>1600000</v>
      </c>
      <c r="L9" s="35">
        <v>160000</v>
      </c>
      <c r="M9" s="20">
        <v>1440000</v>
      </c>
      <c r="N9" s="20"/>
      <c r="O9" s="20"/>
      <c r="P9" s="20"/>
      <c r="Q9" s="20"/>
      <c r="R9" s="20"/>
      <c r="S9" s="20" t="s">
        <v>32</v>
      </c>
      <c r="T9" s="20"/>
    </row>
    <row r="10" s="2" customFormat="1" ht="102.75" customHeight="1" spans="1:20">
      <c r="A10" s="20"/>
      <c r="B10" s="20">
        <v>3</v>
      </c>
      <c r="C10" s="20" t="s">
        <v>36</v>
      </c>
      <c r="D10" s="21" t="s">
        <v>37</v>
      </c>
      <c r="E10" s="20" t="s">
        <v>28</v>
      </c>
      <c r="F10" s="20" t="s">
        <v>29</v>
      </c>
      <c r="G10" s="20" t="s">
        <v>30</v>
      </c>
      <c r="H10" s="20" t="s">
        <v>38</v>
      </c>
      <c r="I10" s="20" t="s">
        <v>28</v>
      </c>
      <c r="J10" s="20" t="s">
        <v>28</v>
      </c>
      <c r="K10" s="20">
        <f t="shared" si="0"/>
        <v>4955800</v>
      </c>
      <c r="L10" s="35">
        <v>495800</v>
      </c>
      <c r="M10" s="20">
        <v>4460000</v>
      </c>
      <c r="N10" s="20"/>
      <c r="O10" s="20"/>
      <c r="P10" s="20"/>
      <c r="Q10" s="20"/>
      <c r="R10" s="20"/>
      <c r="S10" s="20" t="s">
        <v>32</v>
      </c>
      <c r="T10" s="20"/>
    </row>
    <row r="11" s="2" customFormat="1" ht="102.75" customHeight="1" spans="1:20">
      <c r="A11" s="20"/>
      <c r="B11" s="20">
        <v>4</v>
      </c>
      <c r="C11" s="20" t="s">
        <v>39</v>
      </c>
      <c r="D11" s="21" t="s">
        <v>40</v>
      </c>
      <c r="E11" s="20" t="s">
        <v>28</v>
      </c>
      <c r="F11" s="20" t="s">
        <v>29</v>
      </c>
      <c r="G11" s="20" t="s">
        <v>30</v>
      </c>
      <c r="H11" s="20" t="s">
        <v>41</v>
      </c>
      <c r="I11" s="20" t="s">
        <v>28</v>
      </c>
      <c r="J11" s="20" t="s">
        <v>28</v>
      </c>
      <c r="K11" s="20">
        <f t="shared" si="0"/>
        <v>1100000</v>
      </c>
      <c r="L11" s="35">
        <v>110000</v>
      </c>
      <c r="M11" s="20">
        <v>990000</v>
      </c>
      <c r="N11" s="20"/>
      <c r="O11" s="20"/>
      <c r="P11" s="20"/>
      <c r="Q11" s="20"/>
      <c r="R11" s="20"/>
      <c r="S11" s="20" t="s">
        <v>32</v>
      </c>
      <c r="T11" s="20"/>
    </row>
    <row r="12" s="2" customFormat="1" ht="127" customHeight="1" spans="1:20">
      <c r="A12" s="20"/>
      <c r="B12" s="20">
        <v>5</v>
      </c>
      <c r="C12" s="20" t="s">
        <v>42</v>
      </c>
      <c r="D12" s="21" t="s">
        <v>43</v>
      </c>
      <c r="E12" s="20" t="s">
        <v>28</v>
      </c>
      <c r="F12" s="20" t="s">
        <v>29</v>
      </c>
      <c r="G12" s="20" t="s">
        <v>30</v>
      </c>
      <c r="H12" s="20"/>
      <c r="I12" s="20" t="s">
        <v>28</v>
      </c>
      <c r="J12" s="20" t="s">
        <v>28</v>
      </c>
      <c r="K12" s="20">
        <f t="shared" si="0"/>
        <v>8400000</v>
      </c>
      <c r="L12" s="35">
        <v>1050000</v>
      </c>
      <c r="M12" s="20">
        <v>7350000</v>
      </c>
      <c r="N12" s="20"/>
      <c r="O12" s="20"/>
      <c r="P12" s="20"/>
      <c r="Q12" s="20"/>
      <c r="R12" s="20"/>
      <c r="S12" s="20" t="s">
        <v>32</v>
      </c>
      <c r="T12" s="20"/>
    </row>
    <row r="13" s="2" customFormat="1" ht="102.75" customHeight="1" spans="1:20">
      <c r="A13" s="20"/>
      <c r="B13" s="20">
        <v>6</v>
      </c>
      <c r="C13" s="20" t="s">
        <v>44</v>
      </c>
      <c r="D13" s="21" t="s">
        <v>45</v>
      </c>
      <c r="E13" s="20" t="s">
        <v>28</v>
      </c>
      <c r="F13" s="20" t="s">
        <v>29</v>
      </c>
      <c r="G13" s="20" t="s">
        <v>30</v>
      </c>
      <c r="H13" s="20" t="s">
        <v>46</v>
      </c>
      <c r="I13" s="20" t="s">
        <v>28</v>
      </c>
      <c r="J13" s="20" t="s">
        <v>28</v>
      </c>
      <c r="K13" s="20">
        <f t="shared" si="0"/>
        <v>1240000</v>
      </c>
      <c r="L13" s="35">
        <v>180000</v>
      </c>
      <c r="M13" s="20">
        <v>1060000</v>
      </c>
      <c r="N13" s="20"/>
      <c r="O13" s="20"/>
      <c r="P13" s="20"/>
      <c r="Q13" s="20"/>
      <c r="R13" s="20"/>
      <c r="S13" s="20" t="s">
        <v>32</v>
      </c>
      <c r="T13" s="20"/>
    </row>
    <row r="14" s="2" customFormat="1" ht="82" customHeight="1" spans="1:20">
      <c r="A14" s="20"/>
      <c r="B14" s="20">
        <v>7</v>
      </c>
      <c r="C14" s="20" t="s">
        <v>47</v>
      </c>
      <c r="D14" s="21" t="s">
        <v>48</v>
      </c>
      <c r="E14" s="20" t="s">
        <v>28</v>
      </c>
      <c r="F14" s="20" t="s">
        <v>29</v>
      </c>
      <c r="G14" s="20" t="s">
        <v>30</v>
      </c>
      <c r="H14" s="20"/>
      <c r="I14" s="20" t="s">
        <v>28</v>
      </c>
      <c r="J14" s="20" t="s">
        <v>28</v>
      </c>
      <c r="K14" s="20">
        <f t="shared" si="0"/>
        <v>3402600</v>
      </c>
      <c r="L14" s="35">
        <v>972600</v>
      </c>
      <c r="M14" s="20">
        <v>2430000</v>
      </c>
      <c r="N14" s="20"/>
      <c r="O14" s="20"/>
      <c r="P14" s="20"/>
      <c r="Q14" s="20"/>
      <c r="R14" s="20"/>
      <c r="S14" s="20" t="s">
        <v>32</v>
      </c>
      <c r="T14" s="20"/>
    </row>
    <row r="15" s="2" customFormat="1" ht="70" customHeight="1" spans="1:20">
      <c r="A15" s="20"/>
      <c r="B15" s="20">
        <v>8</v>
      </c>
      <c r="C15" s="20" t="s">
        <v>49</v>
      </c>
      <c r="D15" s="21" t="s">
        <v>50</v>
      </c>
      <c r="E15" s="20" t="s">
        <v>28</v>
      </c>
      <c r="F15" s="20" t="s">
        <v>29</v>
      </c>
      <c r="G15" s="20" t="s">
        <v>51</v>
      </c>
      <c r="H15" s="20"/>
      <c r="I15" s="20" t="s">
        <v>32</v>
      </c>
      <c r="J15" s="20" t="s">
        <v>28</v>
      </c>
      <c r="K15" s="20">
        <f t="shared" si="0"/>
        <v>16580000</v>
      </c>
      <c r="L15" s="35">
        <v>80000</v>
      </c>
      <c r="M15" s="20">
        <v>16500000</v>
      </c>
      <c r="N15" s="20"/>
      <c r="O15" s="20"/>
      <c r="P15" s="20"/>
      <c r="Q15" s="20"/>
      <c r="R15" s="20"/>
      <c r="S15" s="20" t="s">
        <v>32</v>
      </c>
      <c r="T15" s="20"/>
    </row>
    <row r="16" s="2" customFormat="1" ht="151" customHeight="1" spans="1:20">
      <c r="A16" s="20"/>
      <c r="B16" s="20">
        <v>9</v>
      </c>
      <c r="C16" s="20" t="s">
        <v>52</v>
      </c>
      <c r="D16" s="21" t="s">
        <v>53</v>
      </c>
      <c r="E16" s="20" t="s">
        <v>28</v>
      </c>
      <c r="F16" s="20" t="s">
        <v>29</v>
      </c>
      <c r="G16" s="20" t="s">
        <v>30</v>
      </c>
      <c r="H16" s="20"/>
      <c r="I16" s="20" t="s">
        <v>28</v>
      </c>
      <c r="J16" s="20" t="s">
        <v>28</v>
      </c>
      <c r="K16" s="20">
        <f t="shared" si="0"/>
        <v>540000</v>
      </c>
      <c r="L16" s="35">
        <v>180000</v>
      </c>
      <c r="M16" s="20">
        <v>360000</v>
      </c>
      <c r="N16" s="20"/>
      <c r="O16" s="20"/>
      <c r="P16" s="20"/>
      <c r="Q16" s="20"/>
      <c r="R16" s="20"/>
      <c r="S16" s="20" t="s">
        <v>32</v>
      </c>
      <c r="T16" s="20"/>
    </row>
    <row r="17" s="2" customFormat="1" ht="71" customHeight="1" spans="1:20">
      <c r="A17" s="20"/>
      <c r="B17" s="20">
        <v>10</v>
      </c>
      <c r="C17" s="20" t="s">
        <v>54</v>
      </c>
      <c r="D17" s="21" t="s">
        <v>55</v>
      </c>
      <c r="E17" s="20" t="s">
        <v>28</v>
      </c>
      <c r="F17" s="20" t="s">
        <v>29</v>
      </c>
      <c r="G17" s="20" t="s">
        <v>51</v>
      </c>
      <c r="H17" s="20"/>
      <c r="I17" s="20" t="s">
        <v>32</v>
      </c>
      <c r="J17" s="20" t="s">
        <v>28</v>
      </c>
      <c r="K17" s="20">
        <f t="shared" si="0"/>
        <v>16040000</v>
      </c>
      <c r="L17" s="35"/>
      <c r="M17" s="20">
        <v>16040000</v>
      </c>
      <c r="N17" s="20"/>
      <c r="O17" s="20"/>
      <c r="P17" s="20"/>
      <c r="Q17" s="20"/>
      <c r="R17" s="20"/>
      <c r="S17" s="20" t="s">
        <v>32</v>
      </c>
      <c r="T17" s="20"/>
    </row>
    <row r="18" s="2" customFormat="1" ht="102.75" customHeight="1" spans="1:20">
      <c r="A18" s="20"/>
      <c r="B18" s="20">
        <v>11</v>
      </c>
      <c r="C18" s="20" t="s">
        <v>56</v>
      </c>
      <c r="D18" s="21" t="s">
        <v>57</v>
      </c>
      <c r="E18" s="20" t="s">
        <v>32</v>
      </c>
      <c r="F18" s="20" t="s">
        <v>29</v>
      </c>
      <c r="G18" s="20" t="s">
        <v>51</v>
      </c>
      <c r="H18" s="20"/>
      <c r="I18" s="20" t="s">
        <v>32</v>
      </c>
      <c r="J18" s="20" t="s">
        <v>28</v>
      </c>
      <c r="K18" s="20">
        <f t="shared" si="0"/>
        <v>9660000</v>
      </c>
      <c r="L18" s="35">
        <v>0</v>
      </c>
      <c r="M18" s="20">
        <v>9660000</v>
      </c>
      <c r="N18" s="20"/>
      <c r="O18" s="20"/>
      <c r="P18" s="20"/>
      <c r="Q18" s="20"/>
      <c r="R18" s="20"/>
      <c r="S18" s="20" t="s">
        <v>32</v>
      </c>
      <c r="T18" s="20"/>
    </row>
    <row r="19" s="2" customFormat="1" ht="102.75" customHeight="1" spans="1:20">
      <c r="A19" s="20"/>
      <c r="B19" s="20">
        <v>12</v>
      </c>
      <c r="C19" s="20" t="s">
        <v>58</v>
      </c>
      <c r="D19" s="21" t="s">
        <v>59</v>
      </c>
      <c r="E19" s="20" t="s">
        <v>60</v>
      </c>
      <c r="F19" s="20" t="s">
        <v>61</v>
      </c>
      <c r="G19" s="20" t="s">
        <v>30</v>
      </c>
      <c r="H19" s="20"/>
      <c r="I19" s="20" t="s">
        <v>28</v>
      </c>
      <c r="J19" s="20" t="s">
        <v>28</v>
      </c>
      <c r="K19" s="20">
        <f t="shared" si="0"/>
        <v>8790000</v>
      </c>
      <c r="L19" s="35">
        <v>2000000</v>
      </c>
      <c r="M19" s="20">
        <v>6790000</v>
      </c>
      <c r="N19" s="20"/>
      <c r="O19" s="20"/>
      <c r="P19" s="20"/>
      <c r="Q19" s="20"/>
      <c r="R19" s="20"/>
      <c r="S19" s="20" t="s">
        <v>32</v>
      </c>
      <c r="T19" s="20"/>
    </row>
    <row r="20" s="2" customFormat="1" ht="102.75" customHeight="1" spans="1:20">
      <c r="A20" s="20"/>
      <c r="B20" s="20">
        <v>13</v>
      </c>
      <c r="C20" s="20" t="s">
        <v>62</v>
      </c>
      <c r="D20" s="21" t="s">
        <v>63</v>
      </c>
      <c r="E20" s="20" t="s">
        <v>28</v>
      </c>
      <c r="F20" s="20" t="s">
        <v>29</v>
      </c>
      <c r="G20" s="20" t="s">
        <v>64</v>
      </c>
      <c r="H20" s="20"/>
      <c r="I20" s="20" t="s">
        <v>32</v>
      </c>
      <c r="J20" s="20" t="s">
        <v>32</v>
      </c>
      <c r="K20" s="20">
        <f t="shared" si="0"/>
        <v>6000000</v>
      </c>
      <c r="L20" s="35">
        <v>6000000</v>
      </c>
      <c r="M20" s="20">
        <v>0</v>
      </c>
      <c r="N20" s="20"/>
      <c r="O20" s="20"/>
      <c r="P20" s="20"/>
      <c r="Q20" s="20"/>
      <c r="R20" s="20"/>
      <c r="S20" s="20" t="s">
        <v>28</v>
      </c>
      <c r="T20" s="20"/>
    </row>
    <row r="21" s="2" customFormat="1" ht="102.75" customHeight="1" spans="1:20">
      <c r="A21" s="20"/>
      <c r="B21" s="20">
        <v>14</v>
      </c>
      <c r="C21" s="20" t="s">
        <v>65</v>
      </c>
      <c r="D21" s="21" t="s">
        <v>66</v>
      </c>
      <c r="E21" s="20" t="s">
        <v>28</v>
      </c>
      <c r="F21" s="20" t="s">
        <v>29</v>
      </c>
      <c r="G21" s="20" t="s">
        <v>51</v>
      </c>
      <c r="H21" s="20"/>
      <c r="I21" s="20" t="s">
        <v>28</v>
      </c>
      <c r="J21" s="20" t="s">
        <v>28</v>
      </c>
      <c r="K21" s="20">
        <f t="shared" si="0"/>
        <v>200000</v>
      </c>
      <c r="L21" s="35"/>
      <c r="M21" s="20">
        <v>200000</v>
      </c>
      <c r="N21" s="20"/>
      <c r="O21" s="20"/>
      <c r="P21" s="20"/>
      <c r="Q21" s="20"/>
      <c r="R21" s="20"/>
      <c r="S21" s="20" t="s">
        <v>28</v>
      </c>
      <c r="T21" s="20"/>
    </row>
    <row r="22" s="2" customFormat="1" ht="152.25" customHeight="1" spans="1:20">
      <c r="A22" s="20"/>
      <c r="B22" s="20">
        <v>15</v>
      </c>
      <c r="C22" s="20" t="s">
        <v>67</v>
      </c>
      <c r="D22" s="21" t="s">
        <v>68</v>
      </c>
      <c r="E22" s="20" t="s">
        <v>28</v>
      </c>
      <c r="F22" s="20" t="s">
        <v>29</v>
      </c>
      <c r="G22" s="20" t="s">
        <v>51</v>
      </c>
      <c r="H22" s="20"/>
      <c r="I22" s="20" t="s">
        <v>28</v>
      </c>
      <c r="J22" s="20" t="s">
        <v>28</v>
      </c>
      <c r="K22" s="20">
        <f t="shared" si="0"/>
        <v>5280000</v>
      </c>
      <c r="L22" s="35">
        <v>4300000</v>
      </c>
      <c r="M22" s="20">
        <v>980000</v>
      </c>
      <c r="N22" s="20"/>
      <c r="O22" s="20"/>
      <c r="P22" s="20"/>
      <c r="Q22" s="20"/>
      <c r="R22" s="20"/>
      <c r="S22" s="20" t="s">
        <v>28</v>
      </c>
      <c r="T22" s="20"/>
    </row>
    <row r="23" s="2" customFormat="1" ht="54" customHeight="1" spans="1:20">
      <c r="A23" s="20"/>
      <c r="B23" s="20">
        <v>16</v>
      </c>
      <c r="C23" s="20" t="s">
        <v>69</v>
      </c>
      <c r="D23" s="21" t="s">
        <v>70</v>
      </c>
      <c r="E23" s="20" t="s">
        <v>28</v>
      </c>
      <c r="F23" s="20" t="s">
        <v>29</v>
      </c>
      <c r="G23" s="20" t="s">
        <v>51</v>
      </c>
      <c r="H23" s="20"/>
      <c r="I23" s="20" t="s">
        <v>28</v>
      </c>
      <c r="J23" s="20" t="s">
        <v>28</v>
      </c>
      <c r="K23" s="20">
        <f t="shared" si="0"/>
        <v>1800000</v>
      </c>
      <c r="L23" s="35">
        <v>800000</v>
      </c>
      <c r="M23" s="20"/>
      <c r="N23" s="20">
        <v>1000000</v>
      </c>
      <c r="O23" s="20"/>
      <c r="P23" s="20"/>
      <c r="Q23" s="20"/>
      <c r="R23" s="20"/>
      <c r="S23" s="20" t="s">
        <v>28</v>
      </c>
      <c r="T23" s="20"/>
    </row>
    <row r="24" s="3" customFormat="1" ht="133" customHeight="1" spans="1:20">
      <c r="A24" s="22"/>
      <c r="B24" s="20">
        <v>17</v>
      </c>
      <c r="C24" s="23" t="s">
        <v>71</v>
      </c>
      <c r="D24" s="24" t="s">
        <v>72</v>
      </c>
      <c r="E24" s="20" t="s">
        <v>28</v>
      </c>
      <c r="F24" s="20" t="s">
        <v>29</v>
      </c>
      <c r="G24" s="20" t="s">
        <v>51</v>
      </c>
      <c r="H24" s="20"/>
      <c r="I24" s="20" t="s">
        <v>28</v>
      </c>
      <c r="J24" s="20" t="s">
        <v>28</v>
      </c>
      <c r="K24" s="36">
        <f>L24+M24+N24</f>
        <v>300000</v>
      </c>
      <c r="L24" s="36">
        <v>300000</v>
      </c>
      <c r="M24" s="36">
        <v>0</v>
      </c>
      <c r="N24" s="20"/>
      <c r="O24" s="20"/>
      <c r="P24" s="20"/>
      <c r="Q24" s="20"/>
      <c r="R24" s="20"/>
      <c r="S24" s="20" t="s">
        <v>28</v>
      </c>
      <c r="T24" s="20"/>
    </row>
    <row r="25" s="4" customFormat="1" ht="44" customHeight="1" spans="1:20">
      <c r="A25" s="22"/>
      <c r="B25" s="20">
        <v>18</v>
      </c>
      <c r="C25" s="23" t="s">
        <v>73</v>
      </c>
      <c r="D25" s="24"/>
      <c r="E25" s="25" t="s">
        <v>28</v>
      </c>
      <c r="F25" s="25" t="s">
        <v>29</v>
      </c>
      <c r="G25" s="25" t="s">
        <v>51</v>
      </c>
      <c r="H25" s="25"/>
      <c r="I25" s="25" t="s">
        <v>28</v>
      </c>
      <c r="J25" s="25" t="s">
        <v>28</v>
      </c>
      <c r="K25" s="36">
        <f>L25+M25+N25</f>
        <v>42000</v>
      </c>
      <c r="L25" s="36"/>
      <c r="M25" s="36">
        <v>42000</v>
      </c>
      <c r="N25" s="20"/>
      <c r="O25" s="20"/>
      <c r="P25" s="20"/>
      <c r="Q25" s="20"/>
      <c r="R25" s="20"/>
      <c r="S25" s="20"/>
      <c r="T25" s="20"/>
    </row>
    <row r="26" s="5" customFormat="1" ht="35.1" customHeight="1" spans="1:21">
      <c r="A26" s="25"/>
      <c r="B26" s="20">
        <v>19</v>
      </c>
      <c r="C26" s="25" t="s">
        <v>74</v>
      </c>
      <c r="D26" s="26" t="s">
        <v>75</v>
      </c>
      <c r="E26" s="25" t="s">
        <v>32</v>
      </c>
      <c r="F26" s="25" t="s">
        <v>29</v>
      </c>
      <c r="G26" s="25" t="s">
        <v>51</v>
      </c>
      <c r="H26" s="25"/>
      <c r="I26" s="25" t="s">
        <v>28</v>
      </c>
      <c r="J26" s="25" t="s">
        <v>28</v>
      </c>
      <c r="K26" s="25">
        <f t="shared" ref="K26:K33" si="1">SUM(L26:R26)</f>
        <v>6600000</v>
      </c>
      <c r="L26" s="35">
        <v>6600000</v>
      </c>
      <c r="M26" s="25">
        <v>0</v>
      </c>
      <c r="N26" s="25"/>
      <c r="O26" s="25"/>
      <c r="P26" s="25"/>
      <c r="Q26" s="25"/>
      <c r="R26" s="25"/>
      <c r="S26" s="25" t="s">
        <v>28</v>
      </c>
      <c r="T26" s="25"/>
      <c r="U26" s="2"/>
    </row>
    <row r="27" s="5" customFormat="1" ht="35.1" customHeight="1" spans="1:21">
      <c r="A27" s="25"/>
      <c r="B27" s="20">
        <v>20</v>
      </c>
      <c r="C27" s="25" t="s">
        <v>76</v>
      </c>
      <c r="D27" s="26"/>
      <c r="E27" s="25" t="s">
        <v>28</v>
      </c>
      <c r="F27" s="25" t="s">
        <v>29</v>
      </c>
      <c r="G27" s="25" t="s">
        <v>51</v>
      </c>
      <c r="H27" s="25"/>
      <c r="I27" s="25" t="s">
        <v>28</v>
      </c>
      <c r="J27" s="25" t="s">
        <v>28</v>
      </c>
      <c r="K27" s="25">
        <f t="shared" si="1"/>
        <v>370000</v>
      </c>
      <c r="L27" s="35"/>
      <c r="M27" s="25">
        <v>370000</v>
      </c>
      <c r="N27" s="25"/>
      <c r="O27" s="25"/>
      <c r="P27" s="25"/>
      <c r="Q27" s="25"/>
      <c r="R27" s="25"/>
      <c r="S27" s="25"/>
      <c r="T27" s="25"/>
      <c r="U27" s="2"/>
    </row>
    <row r="28" s="5" customFormat="1" ht="57.75" customHeight="1" spans="1:21">
      <c r="A28" s="25"/>
      <c r="B28" s="20">
        <v>21</v>
      </c>
      <c r="C28" s="25" t="s">
        <v>77</v>
      </c>
      <c r="D28" s="26" t="s">
        <v>78</v>
      </c>
      <c r="E28" s="25" t="s">
        <v>28</v>
      </c>
      <c r="F28" s="25" t="s">
        <v>29</v>
      </c>
      <c r="G28" s="25" t="s">
        <v>51</v>
      </c>
      <c r="H28" s="25"/>
      <c r="I28" s="25" t="s">
        <v>28</v>
      </c>
      <c r="J28" s="25" t="s">
        <v>28</v>
      </c>
      <c r="K28" s="25">
        <f t="shared" si="1"/>
        <v>2455000</v>
      </c>
      <c r="L28" s="35">
        <v>1995000</v>
      </c>
      <c r="M28" s="25">
        <v>460000</v>
      </c>
      <c r="N28" s="25"/>
      <c r="O28" s="25"/>
      <c r="P28" s="25"/>
      <c r="Q28" s="25"/>
      <c r="R28" s="25"/>
      <c r="S28" s="25" t="s">
        <v>28</v>
      </c>
      <c r="T28" s="25"/>
      <c r="U28" s="2"/>
    </row>
    <row r="29" s="2" customFormat="1" ht="32.1" customHeight="1" spans="1:20">
      <c r="A29" s="20"/>
      <c r="B29" s="20">
        <v>22</v>
      </c>
      <c r="C29" s="20" t="s">
        <v>79</v>
      </c>
      <c r="D29" s="21"/>
      <c r="E29" s="20" t="s">
        <v>28</v>
      </c>
      <c r="F29" s="20" t="s">
        <v>29</v>
      </c>
      <c r="G29" s="20" t="s">
        <v>51</v>
      </c>
      <c r="H29" s="20"/>
      <c r="I29" s="20" t="s">
        <v>28</v>
      </c>
      <c r="J29" s="20" t="s">
        <v>28</v>
      </c>
      <c r="K29" s="20">
        <f t="shared" si="1"/>
        <v>42165320</v>
      </c>
      <c r="L29" s="35"/>
      <c r="M29" s="20">
        <v>0</v>
      </c>
      <c r="N29" s="20"/>
      <c r="O29" s="20"/>
      <c r="P29" s="20"/>
      <c r="Q29" s="20">
        <v>42165320</v>
      </c>
      <c r="R29" s="20"/>
      <c r="S29" s="20" t="s">
        <v>28</v>
      </c>
      <c r="T29" s="20"/>
    </row>
    <row r="30" s="2" customFormat="1" ht="32.1" customHeight="1" spans="1:20">
      <c r="A30" s="20"/>
      <c r="B30" s="20">
        <v>23</v>
      </c>
      <c r="C30" s="20" t="s">
        <v>80</v>
      </c>
      <c r="D30" s="21"/>
      <c r="E30" s="20" t="s">
        <v>28</v>
      </c>
      <c r="F30" s="20" t="s">
        <v>29</v>
      </c>
      <c r="G30" s="20" t="s">
        <v>51</v>
      </c>
      <c r="H30" s="20"/>
      <c r="I30" s="20" t="s">
        <v>32</v>
      </c>
      <c r="J30" s="20" t="s">
        <v>28</v>
      </c>
      <c r="K30" s="20">
        <f t="shared" si="1"/>
        <v>6540000</v>
      </c>
      <c r="L30" s="35"/>
      <c r="M30" s="20">
        <v>6540000</v>
      </c>
      <c r="N30" s="20"/>
      <c r="O30" s="20"/>
      <c r="P30" s="20"/>
      <c r="Q30" s="20"/>
      <c r="R30" s="20"/>
      <c r="S30" s="20"/>
      <c r="T30" s="20"/>
    </row>
    <row r="31" s="2" customFormat="1" ht="75" customHeight="1" spans="1:20">
      <c r="A31" s="20"/>
      <c r="B31" s="20">
        <v>24</v>
      </c>
      <c r="C31" s="20" t="s">
        <v>81</v>
      </c>
      <c r="D31" s="21" t="s">
        <v>82</v>
      </c>
      <c r="E31" s="20" t="s">
        <v>28</v>
      </c>
      <c r="F31" s="20" t="s">
        <v>83</v>
      </c>
      <c r="G31" s="20" t="s">
        <v>51</v>
      </c>
      <c r="H31" s="20"/>
      <c r="I31" s="20" t="s">
        <v>28</v>
      </c>
      <c r="J31" s="20" t="s">
        <v>28</v>
      </c>
      <c r="K31" s="20">
        <f t="shared" si="1"/>
        <v>74266822</v>
      </c>
      <c r="L31" s="35">
        <f>3819306+3405716+201800</f>
        <v>7426822</v>
      </c>
      <c r="M31" s="20">
        <f>34370000+30650000+1820000</f>
        <v>66840000</v>
      </c>
      <c r="N31" s="20"/>
      <c r="O31" s="20"/>
      <c r="P31" s="20"/>
      <c r="Q31" s="20"/>
      <c r="R31" s="20"/>
      <c r="S31" s="20" t="s">
        <v>32</v>
      </c>
      <c r="T31" s="20"/>
    </row>
    <row r="32" s="2" customFormat="1" ht="75" customHeight="1" spans="1:20">
      <c r="A32" s="20"/>
      <c r="B32" s="20">
        <v>25</v>
      </c>
      <c r="C32" s="20" t="s">
        <v>84</v>
      </c>
      <c r="D32" s="21" t="s">
        <v>85</v>
      </c>
      <c r="E32" s="20" t="s">
        <v>28</v>
      </c>
      <c r="F32" s="20" t="s">
        <v>83</v>
      </c>
      <c r="G32" s="20" t="s">
        <v>51</v>
      </c>
      <c r="H32" s="20"/>
      <c r="I32" s="20" t="s">
        <v>28</v>
      </c>
      <c r="J32" s="20" t="s">
        <v>28</v>
      </c>
      <c r="K32" s="20">
        <f t="shared" si="1"/>
        <v>12640250</v>
      </c>
      <c r="L32" s="35">
        <v>3160250</v>
      </c>
      <c r="M32" s="20">
        <v>9480000</v>
      </c>
      <c r="N32" s="20"/>
      <c r="O32" s="20"/>
      <c r="P32" s="20"/>
      <c r="Q32" s="20"/>
      <c r="R32" s="20"/>
      <c r="S32" s="20" t="s">
        <v>32</v>
      </c>
      <c r="T32" s="20"/>
    </row>
    <row r="33" s="2" customFormat="1" ht="75" customHeight="1" spans="1:20">
      <c r="A33" s="20"/>
      <c r="B33" s="20">
        <v>26</v>
      </c>
      <c r="C33" s="20" t="s">
        <v>86</v>
      </c>
      <c r="D33" s="21" t="s">
        <v>87</v>
      </c>
      <c r="E33" s="20" t="s">
        <v>28</v>
      </c>
      <c r="F33" s="20" t="s">
        <v>83</v>
      </c>
      <c r="G33" s="20" t="s">
        <v>51</v>
      </c>
      <c r="H33" s="20"/>
      <c r="I33" s="20" t="s">
        <v>28</v>
      </c>
      <c r="J33" s="20" t="s">
        <v>28</v>
      </c>
      <c r="K33" s="20">
        <f t="shared" si="1"/>
        <v>8245500</v>
      </c>
      <c r="L33" s="35">
        <v>2061375</v>
      </c>
      <c r="M33" s="20">
        <v>6184125</v>
      </c>
      <c r="N33" s="20"/>
      <c r="O33" s="20"/>
      <c r="P33" s="20"/>
      <c r="Q33" s="20"/>
      <c r="R33" s="20"/>
      <c r="S33" s="20" t="s">
        <v>32</v>
      </c>
      <c r="T33" s="20"/>
    </row>
  </sheetData>
  <autoFilter ref="A5:U33">
    <extLst/>
  </autoFilter>
  <mergeCells count="9">
    <mergeCell ref="A1:B1"/>
    <mergeCell ref="A2:T2"/>
    <mergeCell ref="A3:T3"/>
    <mergeCell ref="C4:J4"/>
    <mergeCell ref="K4:R4"/>
    <mergeCell ref="A4:A5"/>
    <mergeCell ref="B4:B5"/>
    <mergeCell ref="S4:S5"/>
    <mergeCell ref="T4:T5"/>
  </mergeCells>
  <dataValidations count="4">
    <dataValidation type="list" allowBlank="1" showInputMessage="1" showErrorMessage="1" sqref="I5:J5 I22:J22 I25:J25 I26:J26 I27:J27 I28:J28 I31:J31 I32:J32 I33:J33 I7:J21 I23:J24 I29:J30">
      <formula1>"是,否"</formula1>
    </dataValidation>
    <dataValidation type="list" allowBlank="1" showInputMessage="1" showErrorMessage="1" sqref="E7 E2:E3 E4:E5">
      <formula1>"延续,新增"</formula1>
    </dataValidation>
    <dataValidation type="list" allowBlank="1" showInputMessage="1" showErrorMessage="1" sqref="F22 F25 F26 F27 F28 F31 F32 F33 F2:F3 F4:F5 F7:F21 F23:F24 F29:F30 F35:F1048576">
      <formula1>"人员类项目,特定目标项目, 运转类项目"</formula1>
    </dataValidation>
    <dataValidation type="list" allowBlank="1" showInputMessage="1" showErrorMessage="1" sqref="G24 G25 G26 G27 G28 G31 G32 G33 G1:G3 G4:G5 G7:G21 G22:G23 G29:G30 G35:G1048576">
      <formula1>"基本民生,绩效考核,安全维稳,系统运行维护,基本运转"</formula1>
    </dataValidation>
  </dataValidations>
  <pageMargins left="0.314583333333333" right="0.196527777777778" top="0.393055555555556" bottom="0.393055555555556" header="0.236111111111111" footer="0.149305555555556"/>
  <pageSetup paperSize="8" scale="83"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2023年度年初部门预算项目申报表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2022-11-14T01:51:00Z</dcterms:created>
  <cp:lastPrinted>2022-11-22T01:48:00Z</cp:lastPrinted>
  <dcterms:modified xsi:type="dcterms:W3CDTF">2024-01-10T03:19:39Z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3430E8AE4B3F47B1B46FE8D70C1EC35D</vt:lpwstr>
  </property>
  <property fmtid="{D5CDD505-2E9C-101B-9397-08002B2CF9AE}" pid="3" name="KSOProductBuildVer">
    <vt:lpwstr>2052-12.1.0.16120</vt:lpwstr>
  </property>
</Properties>
</file>