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715" windowHeight="7995"/>
  </bookViews>
  <sheets>
    <sheet name="学生资助分配表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q">[1]国家!#REF!</definedName>
    <definedName name="\z">[2]中央!#REF!</definedName>
    <definedName name="__PA7">'[3]SW-TEO'!#REF!</definedName>
    <definedName name="__PA8">'[3]SW-TEO'!#REF!</definedName>
    <definedName name="__PD1">'[3]SW-TEO'!#REF!</definedName>
    <definedName name="__PE12">'[3]SW-TEO'!#REF!</definedName>
    <definedName name="__PE13">'[3]SW-TEO'!#REF!</definedName>
    <definedName name="__PE6">'[3]SW-TEO'!#REF!</definedName>
    <definedName name="__PE7">'[3]SW-TEO'!#REF!</definedName>
    <definedName name="__PE8">'[3]SW-TEO'!#REF!</definedName>
    <definedName name="__PE9">'[3]SW-TEO'!#REF!</definedName>
    <definedName name="__PH1">'[3]SW-TEO'!#REF!</definedName>
    <definedName name="__PI1">'[3]SW-TEO'!#REF!</definedName>
    <definedName name="__PK1">'[3]SW-TEO'!#REF!</definedName>
    <definedName name="__PK3">'[3]SW-TEO'!#REF!</definedName>
    <definedName name="_6_其他">#REF!</definedName>
    <definedName name="_Fill" hidden="1">[4]eqpmad2!#REF!</definedName>
    <definedName name="_xlnm._FilterDatabase" localSheetId="0" hidden="1">学生资助分配表!$A$5:$O$111</definedName>
    <definedName name="_xlnm._FilterDatabase" hidden="1">#REF!</definedName>
    <definedName name="_Order1" hidden="1">255</definedName>
    <definedName name="_Order2" hidden="1">255</definedName>
    <definedName name="_PA7">'[3]SW-TEO'!#REF!</definedName>
    <definedName name="_PA8">'[3]SW-TEO'!#REF!</definedName>
    <definedName name="_PD1">'[3]SW-TEO'!#REF!</definedName>
    <definedName name="_PE12">'[3]SW-TEO'!#REF!</definedName>
    <definedName name="_PE13">'[3]SW-TEO'!#REF!</definedName>
    <definedName name="_PE6">'[3]SW-TEO'!#REF!</definedName>
    <definedName name="_PE7">'[3]SW-TEO'!#REF!</definedName>
    <definedName name="_PE8">'[3]SW-TEO'!#REF!</definedName>
    <definedName name="_PE9">'[3]SW-TEO'!#REF!</definedName>
    <definedName name="_PH1">'[3]SW-TEO'!#REF!</definedName>
    <definedName name="_PI1">'[3]SW-TEO'!#REF!</definedName>
    <definedName name="_PK1">'[3]SW-TEO'!#REF!</definedName>
    <definedName name="_PK3">'[3]SW-TEO'!#REF!</definedName>
    <definedName name="a">#REF!</definedName>
    <definedName name="ABC">#REF!</definedName>
    <definedName name="ABD">#REF!</definedName>
    <definedName name="AccessDatabase" hidden="1">"D:\文_件\省长专项\2000省长专项审批.mdb"</definedName>
    <definedName name="aiu_bottom">'[5]Financ. Overview'!#REF!</definedName>
    <definedName name="Bust">[6]MWNANSSQ!$C$31</definedName>
    <definedName name="Continue">[6]MWNANSSQ!$C$9</definedName>
    <definedName name="data">#REF!</definedName>
    <definedName name="_xlnm.Database" hidden="1">[7]PKx!$A$1:$AP$622</definedName>
    <definedName name="database2">#REF!</definedName>
    <definedName name="database3">#REF!</definedName>
    <definedName name="Documents_array">[6]MWNANSSQ!$B$1:$B$16</definedName>
    <definedName name="FRC">[8]Main!$C$9</definedName>
    <definedName name="gxxe2003">[9]P1012001!$A$6:$E$117</definedName>
    <definedName name="gxxe20032">[10]P1012001!$A$6:$E$117</definedName>
    <definedName name="Hello">[6]MWNANSSQ!$A$15</definedName>
    <definedName name="hhhh">#REF!</definedName>
    <definedName name="hostfee">'[5]Financ. Overview'!$H$12</definedName>
    <definedName name="hraiu_bottom">'[5]Financ. Overview'!#REF!</definedName>
    <definedName name="hvac">'[5]Financ. Overview'!#REF!</definedName>
    <definedName name="HWSheet">1</definedName>
    <definedName name="kkkk">#REF!</definedName>
    <definedName name="MakeIt">[6]MWNANSSQ!$A$26</definedName>
    <definedName name="Module.Prix_SMC">Module.Prix_SMC</definedName>
    <definedName name="Morning">[6]MWNANSSQ!$C$39</definedName>
    <definedName name="OS">[11]Open!#REF!</definedName>
    <definedName name="Poppy">[6]MWNANSSQ!$C$27</definedName>
    <definedName name="pr_toolbox">[5]Toolbox!$A$3:$I$80</definedName>
    <definedName name="_xlnm.Print_Area">#REF!</definedName>
    <definedName name="Print_Area_MI">[1]国家!#REF!</definedName>
    <definedName name="_xlnm.Print_Titles">#N/A</definedName>
    <definedName name="Prix_SMC">Prix_SMC</definedName>
    <definedName name="s_c_list">[12]Toolbox!$A$7:$H$969</definedName>
    <definedName name="SCG">'[13]G.1R-Shou COP Gf'!#REF!</definedName>
    <definedName name="sdlfee">'[5]Financ. Overview'!$H$13</definedName>
    <definedName name="solar_ratio">'[14]POWER ASSUMPTIONS'!$H$7</definedName>
    <definedName name="ss7fee">'[5]Financ. Overview'!$H$18</definedName>
    <definedName name="subsfee">'[5]Financ. Overview'!$H$14</definedName>
    <definedName name="toolbox">[15]Toolbox!$C$5:$T$1578</definedName>
    <definedName name="V5.1Fee">'[5]Financ. Overview'!$H$15</definedName>
    <definedName name="Z32_Cost_red">'[5]Financ. Overview'!#REF!</definedName>
    <definedName name="处室">#REF!</definedName>
    <definedName name="汇率">#REF!</definedName>
    <definedName name="基金处室">#REF!</definedName>
    <definedName name="基金金额">#REF!</definedName>
    <definedName name="基金科目">#REF!</definedName>
    <definedName name="基金类型">#REF!</definedName>
    <definedName name="金额">#REF!</definedName>
    <definedName name="科目">#REF!</definedName>
    <definedName name="类型">#REF!</definedName>
    <definedName name="全额差额比例">'[16]C01-1'!#REF!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四季度">'[16]C01-1'!#REF!</definedName>
    <definedName name="位次d">[17]四月份月报!#REF!</definedName>
    <definedName name="性别">[18]基础编码!$H$2:$H$3</definedName>
    <definedName name="性别2">[19]基础编码!$H$2:$H$3</definedName>
    <definedName name="学历">[18]基础编码!$S$2:$S$9</definedName>
    <definedName name="学前">[20]学前!$A$3:$A$113</definedName>
    <definedName name="支出">[21]P1012001!$A$6:$E$117</definedName>
  </definedNames>
  <calcPr calcId="145621"/>
</workbook>
</file>

<file path=xl/calcChain.xml><?xml version="1.0" encoding="utf-8"?>
<calcChain xmlns="http://schemas.openxmlformats.org/spreadsheetml/2006/main">
  <c r="H198" i="4" l="1"/>
  <c r="H199" i="4"/>
  <c r="H200" i="4"/>
  <c r="H197" i="4"/>
  <c r="H180" i="4"/>
  <c r="H181" i="4"/>
  <c r="H182" i="4"/>
  <c r="H179" i="4"/>
  <c r="H170" i="4"/>
  <c r="H171" i="4"/>
  <c r="H172" i="4"/>
  <c r="H169" i="4"/>
  <c r="H154" i="4"/>
  <c r="H155" i="4"/>
  <c r="H156" i="4"/>
  <c r="H153" i="4"/>
  <c r="H137" i="4"/>
  <c r="H138" i="4"/>
  <c r="H139" i="4"/>
  <c r="H140" i="4"/>
  <c r="H136" i="4"/>
  <c r="H125" i="4"/>
  <c r="H126" i="4"/>
  <c r="H127" i="4"/>
  <c r="H124" i="4"/>
  <c r="H102" i="4"/>
  <c r="H103" i="4"/>
  <c r="H104" i="4"/>
  <c r="H105" i="4"/>
  <c r="H106" i="4"/>
  <c r="H101" i="4"/>
  <c r="H88" i="4"/>
  <c r="H89" i="4"/>
  <c r="H90" i="4"/>
  <c r="H87" i="4"/>
  <c r="H73" i="4"/>
  <c r="H74" i="4"/>
  <c r="H75" i="4"/>
  <c r="H72" i="4"/>
  <c r="H53" i="4"/>
  <c r="H54" i="4"/>
  <c r="H55" i="4"/>
  <c r="H56" i="4"/>
  <c r="H57" i="4"/>
  <c r="H58" i="4"/>
  <c r="H52" i="4"/>
  <c r="H42" i="4"/>
  <c r="H43" i="4"/>
  <c r="H44" i="4"/>
  <c r="H45" i="4"/>
  <c r="H41" i="4"/>
  <c r="H32" i="4"/>
  <c r="H33" i="4"/>
  <c r="H34" i="4"/>
  <c r="H31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7" i="4"/>
  <c r="S209" i="4" l="1"/>
  <c r="M209" i="4"/>
  <c r="E209" i="4"/>
  <c r="S208" i="4"/>
  <c r="M208" i="4"/>
  <c r="E208" i="4"/>
  <c r="S207" i="4"/>
  <c r="M207" i="4"/>
  <c r="E207" i="4"/>
  <c r="S206" i="4"/>
  <c r="M206" i="4"/>
  <c r="E206" i="4"/>
  <c r="S205" i="4"/>
  <c r="M205" i="4"/>
  <c r="E205" i="4"/>
  <c r="S204" i="4"/>
  <c r="M204" i="4"/>
  <c r="E204" i="4"/>
  <c r="S203" i="4"/>
  <c r="M203" i="4"/>
  <c r="E203" i="4"/>
  <c r="S202" i="4"/>
  <c r="M202" i="4"/>
  <c r="D202" i="4"/>
  <c r="E202" i="4"/>
  <c r="S201" i="4"/>
  <c r="M201" i="4"/>
  <c r="E201" i="4"/>
  <c r="E200" i="4"/>
  <c r="E199" i="4"/>
  <c r="X198" i="4"/>
  <c r="V198" i="4"/>
  <c r="S198" i="4"/>
  <c r="P198" i="4"/>
  <c r="N198" i="4"/>
  <c r="K198" i="4"/>
  <c r="J198" i="4"/>
  <c r="I198" i="4"/>
  <c r="X197" i="4"/>
  <c r="W197" i="4"/>
  <c r="V197" i="4"/>
  <c r="U197" i="4"/>
  <c r="T197" i="4"/>
  <c r="Q197" i="4"/>
  <c r="P197" i="4"/>
  <c r="O197" i="4"/>
  <c r="N197" i="4"/>
  <c r="K197" i="4"/>
  <c r="J197" i="4"/>
  <c r="S196" i="4"/>
  <c r="M196" i="4"/>
  <c r="D196" i="4"/>
  <c r="E196" i="4"/>
  <c r="S195" i="4"/>
  <c r="M195" i="4"/>
  <c r="E195" i="4"/>
  <c r="S194" i="4"/>
  <c r="M194" i="4"/>
  <c r="E194" i="4"/>
  <c r="S193" i="4"/>
  <c r="M193" i="4"/>
  <c r="E193" i="4"/>
  <c r="S192" i="4"/>
  <c r="M192" i="4"/>
  <c r="E192" i="4"/>
  <c r="S191" i="4"/>
  <c r="M191" i="4"/>
  <c r="E191" i="4"/>
  <c r="S190" i="4"/>
  <c r="M190" i="4"/>
  <c r="D190" i="4"/>
  <c r="E190" i="4"/>
  <c r="S189" i="4"/>
  <c r="M189" i="4"/>
  <c r="E189" i="4"/>
  <c r="D189" i="4" s="1"/>
  <c r="S188" i="4"/>
  <c r="M188" i="4"/>
  <c r="E188" i="4"/>
  <c r="D188" i="4" s="1"/>
  <c r="S187" i="4"/>
  <c r="M187" i="4"/>
  <c r="E187" i="4"/>
  <c r="S186" i="4"/>
  <c r="M186" i="4"/>
  <c r="E186" i="4"/>
  <c r="S185" i="4"/>
  <c r="M185" i="4"/>
  <c r="E185" i="4"/>
  <c r="S184" i="4"/>
  <c r="M184" i="4"/>
  <c r="E184" i="4"/>
  <c r="S183" i="4"/>
  <c r="M183" i="4"/>
  <c r="E183" i="4"/>
  <c r="E182" i="4"/>
  <c r="D182" i="4" s="1"/>
  <c r="E181" i="4"/>
  <c r="X180" i="4"/>
  <c r="W180" i="4"/>
  <c r="V180" i="4"/>
  <c r="U180" i="4"/>
  <c r="T180" i="4"/>
  <c r="Q180" i="4"/>
  <c r="P180" i="4"/>
  <c r="O180" i="4"/>
  <c r="N180" i="4"/>
  <c r="K180" i="4"/>
  <c r="J180" i="4"/>
  <c r="I180" i="4"/>
  <c r="X179" i="4"/>
  <c r="W179" i="4"/>
  <c r="V179" i="4"/>
  <c r="U179" i="4"/>
  <c r="T179" i="4"/>
  <c r="Q179" i="4"/>
  <c r="P179" i="4"/>
  <c r="O179" i="4"/>
  <c r="N179" i="4"/>
  <c r="K179" i="4"/>
  <c r="J179" i="4"/>
  <c r="S178" i="4"/>
  <c r="M178" i="4"/>
  <c r="E178" i="4"/>
  <c r="S177" i="4"/>
  <c r="M177" i="4"/>
  <c r="E177" i="4"/>
  <c r="S176" i="4"/>
  <c r="M176" i="4"/>
  <c r="D176" i="4"/>
  <c r="E176" i="4"/>
  <c r="S175" i="4"/>
  <c r="M175" i="4"/>
  <c r="E175" i="4"/>
  <c r="S174" i="4"/>
  <c r="E174" i="4"/>
  <c r="D174" i="4" s="1"/>
  <c r="S173" i="4"/>
  <c r="M173" i="4"/>
  <c r="E173" i="4"/>
  <c r="E172" i="4"/>
  <c r="E171" i="4"/>
  <c r="X170" i="4"/>
  <c r="W170" i="4"/>
  <c r="V170" i="4"/>
  <c r="U170" i="4"/>
  <c r="T170" i="4"/>
  <c r="S170" i="4"/>
  <c r="Q170" i="4"/>
  <c r="P170" i="4"/>
  <c r="O170" i="4"/>
  <c r="N170" i="4"/>
  <c r="K170" i="4"/>
  <c r="J170" i="4"/>
  <c r="I170" i="4"/>
  <c r="X169" i="4"/>
  <c r="W169" i="4"/>
  <c r="V169" i="4"/>
  <c r="U169" i="4"/>
  <c r="T169" i="4"/>
  <c r="Q169" i="4"/>
  <c r="P169" i="4"/>
  <c r="O169" i="4"/>
  <c r="N169" i="4"/>
  <c r="K169" i="4"/>
  <c r="J169" i="4"/>
  <c r="I169" i="4" s="1"/>
  <c r="S168" i="4"/>
  <c r="M168" i="4"/>
  <c r="E168" i="4"/>
  <c r="S167" i="4"/>
  <c r="M167" i="4"/>
  <c r="D167" i="4"/>
  <c r="E167" i="4"/>
  <c r="S166" i="4"/>
  <c r="M166" i="4"/>
  <c r="E166" i="4"/>
  <c r="S165" i="4"/>
  <c r="M165" i="4"/>
  <c r="E165" i="4"/>
  <c r="S164" i="4"/>
  <c r="M164" i="4"/>
  <c r="E164" i="4"/>
  <c r="S163" i="4"/>
  <c r="M163" i="4"/>
  <c r="D163" i="4"/>
  <c r="E163" i="4"/>
  <c r="S162" i="4"/>
  <c r="M162" i="4"/>
  <c r="E162" i="4"/>
  <c r="S161" i="4"/>
  <c r="M161" i="4"/>
  <c r="E161" i="4"/>
  <c r="S160" i="4"/>
  <c r="M160" i="4"/>
  <c r="E160" i="4"/>
  <c r="S159" i="4"/>
  <c r="M159" i="4"/>
  <c r="E159" i="4"/>
  <c r="S158" i="4"/>
  <c r="M158" i="4"/>
  <c r="E158" i="4"/>
  <c r="S157" i="4"/>
  <c r="M157" i="4"/>
  <c r="E157" i="4"/>
  <c r="D157" i="4"/>
  <c r="E156" i="4"/>
  <c r="D156" i="4"/>
  <c r="E155" i="4"/>
  <c r="D155" i="4"/>
  <c r="X154" i="4"/>
  <c r="W154" i="4"/>
  <c r="V154" i="4"/>
  <c r="U154" i="4"/>
  <c r="T154" i="4"/>
  <c r="Q154" i="4"/>
  <c r="P154" i="4"/>
  <c r="O154" i="4"/>
  <c r="N154" i="4"/>
  <c r="K154" i="4"/>
  <c r="J154" i="4"/>
  <c r="I154" i="4"/>
  <c r="X153" i="4"/>
  <c r="W153" i="4"/>
  <c r="V153" i="4"/>
  <c r="U153" i="4"/>
  <c r="T153" i="4"/>
  <c r="Q153" i="4"/>
  <c r="P153" i="4"/>
  <c r="O153" i="4"/>
  <c r="N153" i="4"/>
  <c r="K153" i="4"/>
  <c r="J153" i="4"/>
  <c r="S152" i="4"/>
  <c r="M152" i="4"/>
  <c r="E152" i="4"/>
  <c r="S151" i="4"/>
  <c r="M151" i="4"/>
  <c r="E151" i="4"/>
  <c r="D151" i="4"/>
  <c r="S150" i="4"/>
  <c r="M150" i="4"/>
  <c r="E150" i="4"/>
  <c r="D150" i="4" s="1"/>
  <c r="S149" i="4"/>
  <c r="M149" i="4"/>
  <c r="E149" i="4"/>
  <c r="S148" i="4"/>
  <c r="M148" i="4"/>
  <c r="E148" i="4"/>
  <c r="D148" i="4" s="1"/>
  <c r="S147" i="4"/>
  <c r="M147" i="4"/>
  <c r="E147" i="4"/>
  <c r="S146" i="4"/>
  <c r="M146" i="4"/>
  <c r="E146" i="4"/>
  <c r="D146" i="4" s="1"/>
  <c r="S145" i="4"/>
  <c r="M145" i="4"/>
  <c r="E145" i="4"/>
  <c r="D145" i="4" s="1"/>
  <c r="S144" i="4"/>
  <c r="M144" i="4"/>
  <c r="E144" i="4"/>
  <c r="S143" i="4"/>
  <c r="M143" i="4"/>
  <c r="E143" i="4"/>
  <c r="S142" i="4"/>
  <c r="M142" i="4"/>
  <c r="E142" i="4"/>
  <c r="S141" i="4"/>
  <c r="M141" i="4"/>
  <c r="E141" i="4"/>
  <c r="E140" i="4"/>
  <c r="E139" i="4"/>
  <c r="E138" i="4"/>
  <c r="X137" i="4"/>
  <c r="W137" i="4"/>
  <c r="V137" i="4"/>
  <c r="U137" i="4"/>
  <c r="T137" i="4"/>
  <c r="Q137" i="4"/>
  <c r="P137" i="4"/>
  <c r="O137" i="4"/>
  <c r="N137" i="4"/>
  <c r="K137" i="4"/>
  <c r="J137" i="4"/>
  <c r="I137" i="4"/>
  <c r="X136" i="4"/>
  <c r="W136" i="4"/>
  <c r="V136" i="4"/>
  <c r="U136" i="4"/>
  <c r="T136" i="4"/>
  <c r="Q136" i="4"/>
  <c r="P136" i="4"/>
  <c r="O136" i="4"/>
  <c r="N136" i="4"/>
  <c r="K136" i="4"/>
  <c r="I136" i="4" s="1"/>
  <c r="J136" i="4"/>
  <c r="S135" i="4"/>
  <c r="M135" i="4"/>
  <c r="E135" i="4"/>
  <c r="S134" i="4"/>
  <c r="M134" i="4"/>
  <c r="E134" i="4"/>
  <c r="S133" i="4"/>
  <c r="M133" i="4"/>
  <c r="E133" i="4"/>
  <c r="S132" i="4"/>
  <c r="M132" i="4"/>
  <c r="D132" i="4"/>
  <c r="E132" i="4"/>
  <c r="S131" i="4"/>
  <c r="M131" i="4"/>
  <c r="E131" i="4"/>
  <c r="D131" i="4" s="1"/>
  <c r="S130" i="4"/>
  <c r="E130" i="4"/>
  <c r="S129" i="4"/>
  <c r="M129" i="4"/>
  <c r="D129" i="4"/>
  <c r="E129" i="4"/>
  <c r="S128" i="4"/>
  <c r="M128" i="4"/>
  <c r="E128" i="4"/>
  <c r="D128" i="4" s="1"/>
  <c r="E127" i="4"/>
  <c r="E126" i="4"/>
  <c r="X125" i="4"/>
  <c r="W125" i="4"/>
  <c r="V125" i="4"/>
  <c r="U125" i="4"/>
  <c r="T125" i="4"/>
  <c r="Q125" i="4"/>
  <c r="P125" i="4"/>
  <c r="O125" i="4"/>
  <c r="N125" i="4"/>
  <c r="K125" i="4"/>
  <c r="J125" i="4"/>
  <c r="I125" i="4"/>
  <c r="X124" i="4"/>
  <c r="W124" i="4"/>
  <c r="V124" i="4"/>
  <c r="U124" i="4"/>
  <c r="T124" i="4"/>
  <c r="Q124" i="4"/>
  <c r="P124" i="4"/>
  <c r="O124" i="4"/>
  <c r="N124" i="4"/>
  <c r="K124" i="4"/>
  <c r="J124" i="4"/>
  <c r="S123" i="4"/>
  <c r="M123" i="4"/>
  <c r="E123" i="4"/>
  <c r="S122" i="4"/>
  <c r="M122" i="4"/>
  <c r="E122" i="4"/>
  <c r="D122" i="4" s="1"/>
  <c r="S121" i="4"/>
  <c r="M121" i="4"/>
  <c r="E121" i="4"/>
  <c r="S120" i="4"/>
  <c r="M120" i="4"/>
  <c r="E120" i="4"/>
  <c r="D120" i="4" s="1"/>
  <c r="S119" i="4"/>
  <c r="S118" i="4" s="1"/>
  <c r="M119" i="4"/>
  <c r="E119" i="4"/>
  <c r="D119" i="4" s="1"/>
  <c r="X118" i="4"/>
  <c r="W118" i="4"/>
  <c r="V118" i="4"/>
  <c r="U118" i="4"/>
  <c r="T118" i="4"/>
  <c r="Q118" i="4"/>
  <c r="P118" i="4"/>
  <c r="O118" i="4"/>
  <c r="N118" i="4"/>
  <c r="S117" i="4"/>
  <c r="M117" i="4"/>
  <c r="E117" i="4"/>
  <c r="S116" i="4"/>
  <c r="M116" i="4"/>
  <c r="D116" i="4"/>
  <c r="E116" i="4"/>
  <c r="S115" i="4"/>
  <c r="M115" i="4"/>
  <c r="E115" i="4"/>
  <c r="D115" i="4" s="1"/>
  <c r="S114" i="4"/>
  <c r="M114" i="4"/>
  <c r="E114" i="4"/>
  <c r="S113" i="4"/>
  <c r="M113" i="4"/>
  <c r="E113" i="4"/>
  <c r="D113" i="4" s="1"/>
  <c r="S112" i="4"/>
  <c r="M112" i="4"/>
  <c r="E112" i="4"/>
  <c r="S111" i="4"/>
  <c r="M111" i="4"/>
  <c r="E111" i="4"/>
  <c r="D111" i="4" s="1"/>
  <c r="S110" i="4"/>
  <c r="E110" i="4"/>
  <c r="S109" i="4"/>
  <c r="E109" i="4"/>
  <c r="S108" i="4"/>
  <c r="E108" i="4"/>
  <c r="S107" i="4"/>
  <c r="M107" i="4"/>
  <c r="E107" i="4"/>
  <c r="E106" i="4"/>
  <c r="D106" i="4" s="1"/>
  <c r="E105" i="4"/>
  <c r="E104" i="4"/>
  <c r="D104" i="4" s="1"/>
  <c r="E103" i="4"/>
  <c r="X102" i="4"/>
  <c r="W102" i="4"/>
  <c r="V102" i="4"/>
  <c r="U102" i="4"/>
  <c r="T102" i="4"/>
  <c r="Q102" i="4"/>
  <c r="P102" i="4"/>
  <c r="O102" i="4"/>
  <c r="N102" i="4"/>
  <c r="K102" i="4"/>
  <c r="J102" i="4"/>
  <c r="I102" i="4"/>
  <c r="E102" i="4" s="1"/>
  <c r="X101" i="4"/>
  <c r="W101" i="4"/>
  <c r="V101" i="4"/>
  <c r="U101" i="4"/>
  <c r="T101" i="4"/>
  <c r="Q101" i="4"/>
  <c r="P101" i="4"/>
  <c r="O101" i="4"/>
  <c r="N101" i="4"/>
  <c r="K101" i="4"/>
  <c r="J101" i="4"/>
  <c r="S100" i="4"/>
  <c r="M100" i="4"/>
  <c r="E100" i="4"/>
  <c r="S99" i="4"/>
  <c r="M99" i="4"/>
  <c r="E99" i="4"/>
  <c r="S98" i="4"/>
  <c r="M98" i="4"/>
  <c r="E98" i="4"/>
  <c r="S97" i="4"/>
  <c r="M97" i="4"/>
  <c r="E97" i="4"/>
  <c r="S96" i="4"/>
  <c r="M96" i="4"/>
  <c r="E96" i="4"/>
  <c r="S95" i="4"/>
  <c r="M95" i="4"/>
  <c r="E95" i="4"/>
  <c r="S94" i="4"/>
  <c r="E94" i="4"/>
  <c r="D94" i="4"/>
  <c r="S93" i="4"/>
  <c r="M93" i="4"/>
  <c r="E93" i="4"/>
  <c r="D93" i="4" s="1"/>
  <c r="S92" i="4"/>
  <c r="M92" i="4"/>
  <c r="E92" i="4"/>
  <c r="D92" i="4" s="1"/>
  <c r="S91" i="4"/>
  <c r="M91" i="4"/>
  <c r="E91" i="4"/>
  <c r="E90" i="4"/>
  <c r="E89" i="4"/>
  <c r="X88" i="4"/>
  <c r="W88" i="4"/>
  <c r="V88" i="4"/>
  <c r="U88" i="4"/>
  <c r="T88" i="4"/>
  <c r="Q88" i="4"/>
  <c r="P88" i="4"/>
  <c r="O88" i="4"/>
  <c r="N88" i="4"/>
  <c r="K88" i="4"/>
  <c r="J88" i="4"/>
  <c r="I88" i="4"/>
  <c r="X87" i="4"/>
  <c r="W87" i="4"/>
  <c r="V87" i="4"/>
  <c r="U87" i="4"/>
  <c r="T87" i="4"/>
  <c r="Q87" i="4"/>
  <c r="P87" i="4"/>
  <c r="O87" i="4"/>
  <c r="N87" i="4"/>
  <c r="K87" i="4"/>
  <c r="J87" i="4"/>
  <c r="S86" i="4"/>
  <c r="M86" i="4"/>
  <c r="D86" i="4"/>
  <c r="E86" i="4"/>
  <c r="S85" i="4"/>
  <c r="M85" i="4"/>
  <c r="E85" i="4"/>
  <c r="S84" i="4"/>
  <c r="M84" i="4"/>
  <c r="D84" i="4"/>
  <c r="E84" i="4"/>
  <c r="S83" i="4"/>
  <c r="M83" i="4"/>
  <c r="E83" i="4"/>
  <c r="S82" i="4"/>
  <c r="M82" i="4"/>
  <c r="E82" i="4"/>
  <c r="S81" i="4"/>
  <c r="M81" i="4"/>
  <c r="E81" i="4"/>
  <c r="S80" i="4"/>
  <c r="M80" i="4"/>
  <c r="D80" i="4"/>
  <c r="E80" i="4"/>
  <c r="S79" i="4"/>
  <c r="M79" i="4"/>
  <c r="E79" i="4"/>
  <c r="S78" i="4"/>
  <c r="M78" i="4"/>
  <c r="D78" i="4"/>
  <c r="E78" i="4"/>
  <c r="S77" i="4"/>
  <c r="S73" i="4" s="1"/>
  <c r="E77" i="4"/>
  <c r="S76" i="4"/>
  <c r="M76" i="4"/>
  <c r="E76" i="4"/>
  <c r="E75" i="4"/>
  <c r="E74" i="4"/>
  <c r="D74" i="4" s="1"/>
  <c r="X73" i="4"/>
  <c r="W73" i="4"/>
  <c r="V73" i="4"/>
  <c r="U73" i="4"/>
  <c r="T73" i="4"/>
  <c r="Q73" i="4"/>
  <c r="P73" i="4"/>
  <c r="O73" i="4"/>
  <c r="N73" i="4"/>
  <c r="K73" i="4"/>
  <c r="J73" i="4"/>
  <c r="I73" i="4"/>
  <c r="X72" i="4"/>
  <c r="W72" i="4"/>
  <c r="V72" i="4"/>
  <c r="U72" i="4"/>
  <c r="T72" i="4"/>
  <c r="S72" i="4"/>
  <c r="Q72" i="4"/>
  <c r="P72" i="4"/>
  <c r="O72" i="4"/>
  <c r="N72" i="4"/>
  <c r="M72" i="4" s="1"/>
  <c r="K72" i="4"/>
  <c r="J72" i="4"/>
  <c r="I72" i="4" s="1"/>
  <c r="S71" i="4"/>
  <c r="M71" i="4"/>
  <c r="E71" i="4"/>
  <c r="S70" i="4"/>
  <c r="M70" i="4"/>
  <c r="E70" i="4"/>
  <c r="S69" i="4"/>
  <c r="M69" i="4"/>
  <c r="E69" i="4"/>
  <c r="S68" i="4"/>
  <c r="M68" i="4"/>
  <c r="E68" i="4"/>
  <c r="S67" i="4"/>
  <c r="M67" i="4"/>
  <c r="E67" i="4"/>
  <c r="S66" i="4"/>
  <c r="M66" i="4"/>
  <c r="E66" i="4"/>
  <c r="S65" i="4"/>
  <c r="M65" i="4"/>
  <c r="D65" i="4"/>
  <c r="E65" i="4"/>
  <c r="M64" i="4"/>
  <c r="E64" i="4"/>
  <c r="M63" i="4"/>
  <c r="D63" i="4"/>
  <c r="E63" i="4"/>
  <c r="M62" i="4"/>
  <c r="E62" i="4"/>
  <c r="M61" i="4"/>
  <c r="D61" i="4"/>
  <c r="E61" i="4"/>
  <c r="S60" i="4"/>
  <c r="M60" i="4"/>
  <c r="E60" i="4"/>
  <c r="S59" i="4"/>
  <c r="M59" i="4"/>
  <c r="E59" i="4"/>
  <c r="E58" i="4"/>
  <c r="E57" i="4"/>
  <c r="E56" i="4"/>
  <c r="E55" i="4"/>
  <c r="E54" i="4"/>
  <c r="X53" i="4"/>
  <c r="W53" i="4"/>
  <c r="V53" i="4"/>
  <c r="U53" i="4"/>
  <c r="T53" i="4"/>
  <c r="S53" i="4"/>
  <c r="Q53" i="4"/>
  <c r="P53" i="4"/>
  <c r="O53" i="4"/>
  <c r="N53" i="4"/>
  <c r="K53" i="4"/>
  <c r="J53" i="4"/>
  <c r="I53" i="4"/>
  <c r="X52" i="4"/>
  <c r="W52" i="4"/>
  <c r="V52" i="4"/>
  <c r="U52" i="4"/>
  <c r="T52" i="4"/>
  <c r="Q52" i="4"/>
  <c r="P52" i="4"/>
  <c r="O52" i="4"/>
  <c r="M52" i="4" s="1"/>
  <c r="N52" i="4"/>
  <c r="K52" i="4"/>
  <c r="I52" i="4" s="1"/>
  <c r="J52" i="4"/>
  <c r="S51" i="4"/>
  <c r="M51" i="4"/>
  <c r="E51" i="4"/>
  <c r="S50" i="4"/>
  <c r="M50" i="4"/>
  <c r="E50" i="4"/>
  <c r="S49" i="4"/>
  <c r="M49" i="4"/>
  <c r="E49" i="4"/>
  <c r="M48" i="4"/>
  <c r="E48" i="4"/>
  <c r="D48" i="4" s="1"/>
  <c r="M47" i="4"/>
  <c r="E47" i="4"/>
  <c r="S46" i="4"/>
  <c r="M46" i="4"/>
  <c r="D46" i="4"/>
  <c r="E46" i="4"/>
  <c r="E45" i="4"/>
  <c r="E44" i="4"/>
  <c r="E43" i="4"/>
  <c r="X42" i="4"/>
  <c r="W42" i="4"/>
  <c r="V42" i="4"/>
  <c r="U42" i="4"/>
  <c r="T42" i="4"/>
  <c r="S42" i="4"/>
  <c r="Q42" i="4"/>
  <c r="P42" i="4"/>
  <c r="O42" i="4"/>
  <c r="N42" i="4"/>
  <c r="K42" i="4"/>
  <c r="J42" i="4"/>
  <c r="I42" i="4"/>
  <c r="X41" i="4"/>
  <c r="W41" i="4"/>
  <c r="V41" i="4"/>
  <c r="U41" i="4"/>
  <c r="T41" i="4"/>
  <c r="Q41" i="4"/>
  <c r="P41" i="4"/>
  <c r="O41" i="4"/>
  <c r="N41" i="4"/>
  <c r="M41" i="4" s="1"/>
  <c r="K41" i="4"/>
  <c r="J41" i="4"/>
  <c r="I41" i="4" s="1"/>
  <c r="S40" i="4"/>
  <c r="M40" i="4"/>
  <c r="E40" i="4"/>
  <c r="S39" i="4"/>
  <c r="M39" i="4"/>
  <c r="E39" i="4"/>
  <c r="S38" i="4"/>
  <c r="M38" i="4"/>
  <c r="E38" i="4"/>
  <c r="D38" i="4" s="1"/>
  <c r="S37" i="4"/>
  <c r="M37" i="4"/>
  <c r="E37" i="4"/>
  <c r="S36" i="4"/>
  <c r="M36" i="4"/>
  <c r="E36" i="4"/>
  <c r="S35" i="4"/>
  <c r="M35" i="4"/>
  <c r="E35" i="4"/>
  <c r="D34" i="4"/>
  <c r="E34" i="4"/>
  <c r="E33" i="4"/>
  <c r="X32" i="4"/>
  <c r="W32" i="4"/>
  <c r="V32" i="4"/>
  <c r="U32" i="4"/>
  <c r="T32" i="4"/>
  <c r="S32" i="4"/>
  <c r="Q32" i="4"/>
  <c r="P32" i="4"/>
  <c r="O32" i="4"/>
  <c r="N32" i="4"/>
  <c r="K32" i="4"/>
  <c r="J32" i="4"/>
  <c r="I32" i="4"/>
  <c r="X31" i="4"/>
  <c r="W31" i="4"/>
  <c r="V31" i="4"/>
  <c r="U31" i="4"/>
  <c r="T31" i="4"/>
  <c r="Q31" i="4"/>
  <c r="P31" i="4"/>
  <c r="O31" i="4"/>
  <c r="N31" i="4"/>
  <c r="K31" i="4"/>
  <c r="I31" i="4" s="1"/>
  <c r="J31" i="4"/>
  <c r="S30" i="4"/>
  <c r="M30" i="4"/>
  <c r="E30" i="4"/>
  <c r="S29" i="4"/>
  <c r="M29" i="4"/>
  <c r="E29" i="4"/>
  <c r="S28" i="4"/>
  <c r="M28" i="4"/>
  <c r="D28" i="4"/>
  <c r="E28" i="4"/>
  <c r="S27" i="4"/>
  <c r="M27" i="4"/>
  <c r="E27" i="4"/>
  <c r="D27" i="4" s="1"/>
  <c r="S26" i="4"/>
  <c r="E26" i="4"/>
  <c r="S25" i="4"/>
  <c r="E25" i="4"/>
  <c r="S24" i="4"/>
  <c r="E24" i="4"/>
  <c r="S23" i="4"/>
  <c r="M23" i="4"/>
  <c r="E23" i="4"/>
  <c r="S22" i="4"/>
  <c r="M22" i="4"/>
  <c r="D22" i="4"/>
  <c r="E22" i="4"/>
  <c r="S21" i="4"/>
  <c r="M21" i="4"/>
  <c r="E21" i="4"/>
  <c r="E20" i="4"/>
  <c r="D20" i="4" s="1"/>
  <c r="E19" i="4"/>
  <c r="E18" i="4"/>
  <c r="D18" i="4" s="1"/>
  <c r="E17" i="4"/>
  <c r="E16" i="4"/>
  <c r="D16" i="4" s="1"/>
  <c r="E15" i="4"/>
  <c r="E14" i="4"/>
  <c r="D14" i="4" s="1"/>
  <c r="E13" i="4"/>
  <c r="E12" i="4"/>
  <c r="D12" i="4" s="1"/>
  <c r="E11" i="4"/>
  <c r="E10" i="4"/>
  <c r="D10" i="4" s="1"/>
  <c r="X9" i="4"/>
  <c r="W9" i="4"/>
  <c r="V9" i="4"/>
  <c r="U9" i="4"/>
  <c r="T9" i="4"/>
  <c r="Q9" i="4"/>
  <c r="P9" i="4"/>
  <c r="O9" i="4"/>
  <c r="M9" i="4" s="1"/>
  <c r="N9" i="4"/>
  <c r="K9" i="4"/>
  <c r="J9" i="4"/>
  <c r="I9" i="4"/>
  <c r="X8" i="4"/>
  <c r="W8" i="4"/>
  <c r="V8" i="4"/>
  <c r="U8" i="4"/>
  <c r="T8" i="4"/>
  <c r="Q8" i="4"/>
  <c r="P8" i="4"/>
  <c r="O8" i="4"/>
  <c r="N8" i="4"/>
  <c r="K8" i="4"/>
  <c r="J8" i="4"/>
  <c r="D49" i="4" l="1"/>
  <c r="D51" i="4"/>
  <c r="D60" i="4"/>
  <c r="D62" i="4"/>
  <c r="D67" i="4"/>
  <c r="D68" i="4"/>
  <c r="D70" i="4"/>
  <c r="D75" i="4"/>
  <c r="D77" i="4"/>
  <c r="M88" i="4"/>
  <c r="D90" i="4"/>
  <c r="D95" i="4"/>
  <c r="D97" i="4"/>
  <c r="D99" i="4"/>
  <c r="I124" i="4"/>
  <c r="E124" i="4" s="1"/>
  <c r="M125" i="4"/>
  <c r="D141" i="4"/>
  <c r="D152" i="4"/>
  <c r="D158" i="4"/>
  <c r="D160" i="4"/>
  <c r="D162" i="4"/>
  <c r="D183" i="4"/>
  <c r="D185" i="4"/>
  <c r="D187" i="4"/>
  <c r="S179" i="4"/>
  <c r="D201" i="4"/>
  <c r="D204" i="4"/>
  <c r="D205" i="4"/>
  <c r="D207" i="4"/>
  <c r="D209" i="4"/>
  <c r="T7" i="4"/>
  <c r="M136" i="4"/>
  <c r="D11" i="4"/>
  <c r="D15" i="4"/>
  <c r="D19" i="4"/>
  <c r="D26" i="4"/>
  <c r="D39" i="4"/>
  <c r="D54" i="4"/>
  <c r="D58" i="4"/>
  <c r="D64" i="4"/>
  <c r="D82" i="4"/>
  <c r="D83" i="4"/>
  <c r="M101" i="4"/>
  <c r="D105" i="4"/>
  <c r="D110" i="4"/>
  <c r="D117" i="4"/>
  <c r="M124" i="4"/>
  <c r="D127" i="4"/>
  <c r="D130" i="4"/>
  <c r="D133" i="4"/>
  <c r="D135" i="4"/>
  <c r="D178" i="4"/>
  <c r="I179" i="4"/>
  <c r="E179" i="4" s="1"/>
  <c r="D181" i="4"/>
  <c r="D191" i="4"/>
  <c r="D193" i="4"/>
  <c r="D195" i="4"/>
  <c r="D199" i="4"/>
  <c r="M169" i="4"/>
  <c r="P7" i="4"/>
  <c r="D69" i="4"/>
  <c r="D140" i="4"/>
  <c r="E32" i="4"/>
  <c r="D45" i="4"/>
  <c r="D57" i="4"/>
  <c r="M87" i="4"/>
  <c r="D184" i="4"/>
  <c r="D186" i="4"/>
  <c r="X7" i="4"/>
  <c r="D13" i="4"/>
  <c r="D17" i="4"/>
  <c r="D21" i="4"/>
  <c r="D24" i="4"/>
  <c r="D35" i="4"/>
  <c r="D40" i="4"/>
  <c r="Q7" i="4"/>
  <c r="D44" i="4"/>
  <c r="D50" i="4"/>
  <c r="D56" i="4"/>
  <c r="M73" i="4"/>
  <c r="D76" i="4"/>
  <c r="D85" i="4"/>
  <c r="I87" i="4"/>
  <c r="E87" i="4" s="1"/>
  <c r="D87" i="4" s="1"/>
  <c r="D91" i="4"/>
  <c r="S88" i="4"/>
  <c r="D103" i="4"/>
  <c r="D107" i="4"/>
  <c r="D108" i="4"/>
  <c r="D121" i="4"/>
  <c r="D123" i="4"/>
  <c r="S125" i="4"/>
  <c r="D143" i="4"/>
  <c r="D144" i="4"/>
  <c r="D165" i="4"/>
  <c r="D166" i="4"/>
  <c r="D168" i="4"/>
  <c r="D173" i="4"/>
  <c r="D206" i="4"/>
  <c r="D208" i="4"/>
  <c r="W7" i="4"/>
  <c r="K7" i="4"/>
  <c r="D71" i="4"/>
  <c r="I101" i="4"/>
  <c r="E101" i="4" s="1"/>
  <c r="D101" i="4" s="1"/>
  <c r="E154" i="4"/>
  <c r="S87" i="4"/>
  <c r="D112" i="4"/>
  <c r="D114" i="4"/>
  <c r="D139" i="4"/>
  <c r="D147" i="4"/>
  <c r="D149" i="4"/>
  <c r="D172" i="4"/>
  <c r="M180" i="4"/>
  <c r="S197" i="4"/>
  <c r="D25" i="4"/>
  <c r="D29" i="4"/>
  <c r="M31" i="4"/>
  <c r="D33" i="4"/>
  <c r="D43" i="4"/>
  <c r="D47" i="4"/>
  <c r="D55" i="4"/>
  <c r="D59" i="4"/>
  <c r="D66" i="4"/>
  <c r="D79" i="4"/>
  <c r="D81" i="4"/>
  <c r="D89" i="4"/>
  <c r="D96" i="4"/>
  <c r="D98" i="4"/>
  <c r="D100" i="4"/>
  <c r="D109" i="4"/>
  <c r="D124" i="4"/>
  <c r="D126" i="4"/>
  <c r="D134" i="4"/>
  <c r="D138" i="4"/>
  <c r="D142" i="4"/>
  <c r="S137" i="4"/>
  <c r="I153" i="4"/>
  <c r="D159" i="4"/>
  <c r="D161" i="4"/>
  <c r="D164" i="4"/>
  <c r="D171" i="4"/>
  <c r="D175" i="4"/>
  <c r="D177" i="4"/>
  <c r="S180" i="4"/>
  <c r="D192" i="4"/>
  <c r="D194" i="4"/>
  <c r="I197" i="4"/>
  <c r="E197" i="4" s="1"/>
  <c r="M198" i="4"/>
  <c r="D200" i="4"/>
  <c r="D203" i="4"/>
  <c r="E9" i="4"/>
  <c r="D9" i="4" s="1"/>
  <c r="E41" i="4"/>
  <c r="N7" i="4"/>
  <c r="S101" i="4"/>
  <c r="S102" i="4"/>
  <c r="E136" i="4"/>
  <c r="D136" i="4" s="1"/>
  <c r="M170" i="4"/>
  <c r="E170" i="4"/>
  <c r="I8" i="4"/>
  <c r="J7" i="4"/>
  <c r="O7" i="4"/>
  <c r="U7" i="4"/>
  <c r="D23" i="4"/>
  <c r="S8" i="4"/>
  <c r="V7" i="4"/>
  <c r="M42" i="4"/>
  <c r="E42" i="4"/>
  <c r="E72" i="4"/>
  <c r="E73" i="4"/>
  <c r="E88" i="4"/>
  <c r="D102" i="4"/>
  <c r="S153" i="4"/>
  <c r="S154" i="4"/>
  <c r="E169" i="4"/>
  <c r="D169" i="4" s="1"/>
  <c r="M53" i="4"/>
  <c r="E53" i="4"/>
  <c r="D53" i="4" s="1"/>
  <c r="E125" i="4"/>
  <c r="M153" i="4"/>
  <c r="E31" i="4"/>
  <c r="D31" i="4" s="1"/>
  <c r="M32" i="4"/>
  <c r="D37" i="4"/>
  <c r="S31" i="4"/>
  <c r="E52" i="4"/>
  <c r="S124" i="4"/>
  <c r="M137" i="4"/>
  <c r="E137" i="4"/>
  <c r="D137" i="4" s="1"/>
  <c r="E153" i="4"/>
  <c r="D153" i="4" s="1"/>
  <c r="S9" i="4"/>
  <c r="M102" i="4"/>
  <c r="D154" i="4"/>
  <c r="M179" i="4"/>
  <c r="E180" i="4"/>
  <c r="D180" i="4" s="1"/>
  <c r="M197" i="4"/>
  <c r="E198" i="4"/>
  <c r="D198" i="4" s="1"/>
  <c r="M8" i="4"/>
  <c r="D30" i="4"/>
  <c r="D36" i="4"/>
  <c r="S41" i="4"/>
  <c r="S52" i="4"/>
  <c r="M118" i="4"/>
  <c r="E118" i="4"/>
  <c r="D118" i="4" s="1"/>
  <c r="S136" i="4"/>
  <c r="M154" i="4"/>
  <c r="S169" i="4"/>
  <c r="D179" i="4" l="1"/>
  <c r="D73" i="4"/>
  <c r="D42" i="4"/>
  <c r="D197" i="4"/>
  <c r="D32" i="4"/>
  <c r="D125" i="4"/>
  <c r="D52" i="4"/>
  <c r="I7" i="4"/>
  <c r="D170" i="4"/>
  <c r="S7" i="4"/>
  <c r="D88" i="4"/>
  <c r="D72" i="4"/>
  <c r="E8" i="4"/>
  <c r="D8" i="4" s="1"/>
  <c r="M7" i="4"/>
  <c r="D41" i="4"/>
  <c r="E7" i="4" l="1"/>
  <c r="D7" i="4" s="1"/>
</calcChain>
</file>

<file path=xl/sharedStrings.xml><?xml version="1.0" encoding="utf-8"?>
<sst xmlns="http://schemas.openxmlformats.org/spreadsheetml/2006/main" count="590" uniqueCount="247">
  <si>
    <t xml:space="preserve"> </t>
  </si>
  <si>
    <t>长沙县</t>
  </si>
  <si>
    <t>望城区</t>
  </si>
  <si>
    <t>岳麓区</t>
  </si>
  <si>
    <t>开福区</t>
  </si>
  <si>
    <t>浏阳市</t>
  </si>
  <si>
    <t>渌口区</t>
  </si>
  <si>
    <t>醴陵市</t>
  </si>
  <si>
    <t>攸县</t>
  </si>
  <si>
    <t>茶陵县</t>
  </si>
  <si>
    <t>炎陵县</t>
  </si>
  <si>
    <t>雨湖区</t>
  </si>
  <si>
    <t>岳塘区</t>
  </si>
  <si>
    <t>湘潭县</t>
  </si>
  <si>
    <t>湘乡市</t>
  </si>
  <si>
    <t>韶山市</t>
  </si>
  <si>
    <t>南岳区</t>
  </si>
  <si>
    <t>雁峰区</t>
  </si>
  <si>
    <t>石鼓区</t>
  </si>
  <si>
    <t>珠晖区</t>
  </si>
  <si>
    <t>蒸湘区</t>
  </si>
  <si>
    <t>衡南县</t>
  </si>
  <si>
    <t>衡阳县</t>
  </si>
  <si>
    <t>衡山县</t>
  </si>
  <si>
    <t>衡东县</t>
  </si>
  <si>
    <t>常宁市</t>
  </si>
  <si>
    <t>祁东县</t>
  </si>
  <si>
    <t>耒阳市</t>
  </si>
  <si>
    <t>新邵县</t>
  </si>
  <si>
    <t>隆回县</t>
  </si>
  <si>
    <t>武冈市</t>
  </si>
  <si>
    <t>洞口县</t>
  </si>
  <si>
    <t>新宁县</t>
  </si>
  <si>
    <t>邵阳县</t>
  </si>
  <si>
    <t>城步县</t>
  </si>
  <si>
    <t>绥宁县</t>
  </si>
  <si>
    <t>君山区</t>
  </si>
  <si>
    <t>云溪区</t>
  </si>
  <si>
    <t>汨罗市</t>
  </si>
  <si>
    <t>平江县</t>
  </si>
  <si>
    <t>湘阴县</t>
  </si>
  <si>
    <t>临湘市</t>
  </si>
  <si>
    <t>华容县</t>
  </si>
  <si>
    <t>岳阳县</t>
  </si>
  <si>
    <t>津市市</t>
  </si>
  <si>
    <t>安乡县</t>
  </si>
  <si>
    <t>汉寿县</t>
  </si>
  <si>
    <t>澧县</t>
  </si>
  <si>
    <t>临澧县</t>
  </si>
  <si>
    <t>桃源县</t>
  </si>
  <si>
    <t>石门县</t>
  </si>
  <si>
    <t>张家界市小计</t>
  </si>
  <si>
    <t>张家界市本级</t>
  </si>
  <si>
    <t>永定区</t>
  </si>
  <si>
    <t>武陵源区</t>
  </si>
  <si>
    <t>慈利县</t>
  </si>
  <si>
    <t>桑植县</t>
  </si>
  <si>
    <t>资阳区</t>
  </si>
  <si>
    <t>赫山区</t>
  </si>
  <si>
    <t>沅江市</t>
  </si>
  <si>
    <t>南县</t>
  </si>
  <si>
    <t>桃江县</t>
  </si>
  <si>
    <t>安化县</t>
  </si>
  <si>
    <t>零陵区</t>
  </si>
  <si>
    <t>冷水滩区</t>
  </si>
  <si>
    <t>东安县</t>
  </si>
  <si>
    <t>道县</t>
  </si>
  <si>
    <t>宁远县</t>
  </si>
  <si>
    <t>江永县</t>
  </si>
  <si>
    <t>江华县</t>
  </si>
  <si>
    <t>蓝山县</t>
  </si>
  <si>
    <t>新田县</t>
  </si>
  <si>
    <t>双牌县</t>
  </si>
  <si>
    <t>祁阳县</t>
  </si>
  <si>
    <t>北湖区</t>
  </si>
  <si>
    <t>苏仙区</t>
  </si>
  <si>
    <t>资兴市</t>
  </si>
  <si>
    <t>桂阳县</t>
  </si>
  <si>
    <t>永兴县</t>
  </si>
  <si>
    <t>宜章县</t>
  </si>
  <si>
    <t>嘉禾县</t>
  </si>
  <si>
    <t>临武县</t>
  </si>
  <si>
    <t>汝城县</t>
  </si>
  <si>
    <t>桂东县</t>
  </si>
  <si>
    <t>安仁县</t>
  </si>
  <si>
    <t>涟源市</t>
  </si>
  <si>
    <t>冷水江市</t>
  </si>
  <si>
    <t>双峰县</t>
  </si>
  <si>
    <t>新化县</t>
  </si>
  <si>
    <t>鹤城区</t>
  </si>
  <si>
    <t>沅陵县</t>
  </si>
  <si>
    <t>辰溪县</t>
  </si>
  <si>
    <t>溆浦县</t>
  </si>
  <si>
    <t>麻阳县</t>
  </si>
  <si>
    <t>新晃县</t>
  </si>
  <si>
    <t>芷江县</t>
  </si>
  <si>
    <t>中方县</t>
  </si>
  <si>
    <t>洪江市</t>
  </si>
  <si>
    <t>洪江区</t>
  </si>
  <si>
    <t>会同县</t>
  </si>
  <si>
    <t>靖州县</t>
  </si>
  <si>
    <t>通道县</t>
  </si>
  <si>
    <t>吉首市</t>
  </si>
  <si>
    <t>泸溪县</t>
  </si>
  <si>
    <t>凤凰县</t>
  </si>
  <si>
    <t>花垣县</t>
  </si>
  <si>
    <t>保靖县</t>
  </si>
  <si>
    <t>永顺县</t>
  </si>
  <si>
    <t>古丈县</t>
  </si>
  <si>
    <t>龙山县</t>
  </si>
  <si>
    <t>长沙南方职业学院</t>
  </si>
  <si>
    <t>长沙商贸旅游职业技术学院</t>
  </si>
  <si>
    <t>湖南信息职业技术学院</t>
  </si>
  <si>
    <t>长沙学院</t>
  </si>
  <si>
    <t>长沙职业技术学院</t>
  </si>
  <si>
    <t>湖南电子科技职业学院</t>
  </si>
  <si>
    <t>湖南都市职业学院</t>
  </si>
  <si>
    <t>湖南外国语职业学院</t>
  </si>
  <si>
    <t>湖南三一工业职业技术学院</t>
  </si>
  <si>
    <t>长沙卫生职业学院</t>
  </si>
  <si>
    <t>长沙幼儿师范高等专科学校</t>
  </si>
  <si>
    <t>湖南汽车工程职业学院</t>
  </si>
  <si>
    <t>湖南铁路科技职业技术学院</t>
  </si>
  <si>
    <t>湘潭医卫职业技术学院</t>
  </si>
  <si>
    <t>湖南软件职业学院</t>
  </si>
  <si>
    <t>湖南吉利汽车职业技术学院</t>
  </si>
  <si>
    <t>湖南财经工业职业技术学院</t>
  </si>
  <si>
    <t>湖南高速铁路职业技术学院</t>
  </si>
  <si>
    <t>湖南交通工程学院</t>
  </si>
  <si>
    <t>湖南工商职业学院</t>
  </si>
  <si>
    <t>衡阳幼儿师范高等专科学校</t>
  </si>
  <si>
    <t>邵阳职业技术学院</t>
  </si>
  <si>
    <t>湘中幼儿师范高等专科学校</t>
  </si>
  <si>
    <t>岳阳职业技术学院</t>
  </si>
  <si>
    <t>湖南民族职业学院</t>
  </si>
  <si>
    <t>常德职业技术学院</t>
  </si>
  <si>
    <t>湖南应用技术学院</t>
  </si>
  <si>
    <t>湖南高尔夫旅游职业学院</t>
  </si>
  <si>
    <t>湖南幼儿师范高等专科学校</t>
  </si>
  <si>
    <t>益阳医学高等专科学校</t>
  </si>
  <si>
    <t>益阳职业技术学院</t>
  </si>
  <si>
    <t>永州职业技术学院</t>
  </si>
  <si>
    <t>湖南九嶷职业技术学院</t>
  </si>
  <si>
    <t>永州师范高等专科学校</t>
  </si>
  <si>
    <t>郴州职业技术学院</t>
  </si>
  <si>
    <t>湘南幼儿师范高等专科学校</t>
  </si>
  <si>
    <t>娄底职业技术学院</t>
  </si>
  <si>
    <t>潇湘职业学院</t>
  </si>
  <si>
    <t>怀化职业技术学院</t>
  </si>
  <si>
    <t>怀化师范高等专科学校</t>
  </si>
  <si>
    <t>湘西民族职业技术学院</t>
  </si>
  <si>
    <t>吉首大学师范学院</t>
  </si>
  <si>
    <t>雨花区</t>
  </si>
  <si>
    <t>芙蓉区</t>
  </si>
  <si>
    <t>天心区</t>
  </si>
  <si>
    <t>双清区</t>
  </si>
  <si>
    <t>屈原管理区</t>
  </si>
  <si>
    <t>西湖管理区</t>
  </si>
  <si>
    <t>西洞庭管理区</t>
  </si>
  <si>
    <t>鼎城区</t>
  </si>
  <si>
    <t>大通湖管理区</t>
  </si>
  <si>
    <t>娄星区</t>
  </si>
  <si>
    <t>2050305高等职业教育</t>
  </si>
  <si>
    <t>2050205高等教育</t>
  </si>
  <si>
    <t>附件</t>
    <phoneticPr fontId="4" type="noConversion"/>
  </si>
  <si>
    <t>单位：万元</t>
    <phoneticPr fontId="4" type="noConversion"/>
  </si>
  <si>
    <t>合计</t>
    <phoneticPr fontId="4" type="noConversion"/>
  </si>
  <si>
    <t>中职学生资助</t>
    <phoneticPr fontId="4" type="noConversion"/>
  </si>
  <si>
    <t>高中学生资助</t>
    <phoneticPr fontId="4" type="noConversion"/>
  </si>
  <si>
    <t>合计</t>
    <phoneticPr fontId="4" type="noConversion"/>
  </si>
  <si>
    <t>中央</t>
    <phoneticPr fontId="4" type="noConversion"/>
  </si>
  <si>
    <t>省级</t>
    <phoneticPr fontId="4" type="noConversion"/>
  </si>
  <si>
    <t>功能科目</t>
    <phoneticPr fontId="4" type="noConversion"/>
  </si>
  <si>
    <t>小计</t>
    <phoneticPr fontId="4" type="noConversion"/>
  </si>
  <si>
    <t>小计</t>
    <phoneticPr fontId="4" type="noConversion"/>
  </si>
  <si>
    <t>奖助学金</t>
    <phoneticPr fontId="4" type="noConversion"/>
  </si>
  <si>
    <t>应征入伍学费资助</t>
    <phoneticPr fontId="4" type="noConversion"/>
  </si>
  <si>
    <t>中央</t>
    <phoneticPr fontId="4" type="noConversion"/>
  </si>
  <si>
    <t>省级</t>
    <phoneticPr fontId="4" type="noConversion"/>
  </si>
  <si>
    <t>2050302中专教育</t>
    <phoneticPr fontId="4" type="noConversion"/>
  </si>
  <si>
    <t>2050204高中教育</t>
    <phoneticPr fontId="4" type="noConversion"/>
  </si>
  <si>
    <t>市州小计</t>
    <phoneticPr fontId="4" type="noConversion"/>
  </si>
  <si>
    <t>长沙市</t>
    <phoneticPr fontId="4" type="noConversion"/>
  </si>
  <si>
    <t>长沙市小计</t>
    <phoneticPr fontId="4" type="noConversion"/>
  </si>
  <si>
    <t>长沙市本级及所辖区小计</t>
    <phoneticPr fontId="4" type="noConversion"/>
  </si>
  <si>
    <t>长沙市本级</t>
    <phoneticPr fontId="4" type="noConversion"/>
  </si>
  <si>
    <t>宁乡市</t>
    <phoneticPr fontId="4" type="noConversion"/>
  </si>
  <si>
    <t>株洲市</t>
    <phoneticPr fontId="4" type="noConversion"/>
  </si>
  <si>
    <t>株洲市小计</t>
    <phoneticPr fontId="4" type="noConversion"/>
  </si>
  <si>
    <t>株洲市本级及所辖区小计</t>
    <phoneticPr fontId="4" type="noConversion"/>
  </si>
  <si>
    <t>株洲市本级</t>
    <phoneticPr fontId="4" type="noConversion"/>
  </si>
  <si>
    <t>湘潭市</t>
    <phoneticPr fontId="4" type="noConversion"/>
  </si>
  <si>
    <t>湘潭市小计</t>
    <phoneticPr fontId="4" type="noConversion"/>
  </si>
  <si>
    <t>湘潭市本级及所辖区小计</t>
    <phoneticPr fontId="4" type="noConversion"/>
  </si>
  <si>
    <t>湘潭市本级</t>
    <phoneticPr fontId="4" type="noConversion"/>
  </si>
  <si>
    <t>衡阳市</t>
    <phoneticPr fontId="4" type="noConversion"/>
  </si>
  <si>
    <t>衡阳市小计</t>
    <phoneticPr fontId="4" type="noConversion"/>
  </si>
  <si>
    <t>衡阳市本级及所辖区小计</t>
    <phoneticPr fontId="4" type="noConversion"/>
  </si>
  <si>
    <t>衡阳市本级</t>
    <phoneticPr fontId="4" type="noConversion"/>
  </si>
  <si>
    <t>邵阳市</t>
    <phoneticPr fontId="4" type="noConversion"/>
  </si>
  <si>
    <t>邵阳市小计</t>
    <phoneticPr fontId="4" type="noConversion"/>
  </si>
  <si>
    <t>邵阳市本级及所辖区小计</t>
    <phoneticPr fontId="4" type="noConversion"/>
  </si>
  <si>
    <t>邵阳市本级</t>
    <phoneticPr fontId="4" type="noConversion"/>
  </si>
  <si>
    <t>邵东市</t>
    <phoneticPr fontId="76" type="noConversion"/>
  </si>
  <si>
    <t>岳阳市</t>
    <phoneticPr fontId="4" type="noConversion"/>
  </si>
  <si>
    <t>岳阳市小计</t>
    <phoneticPr fontId="4" type="noConversion"/>
  </si>
  <si>
    <t>岳阳市本级及所辖区小计</t>
    <phoneticPr fontId="4" type="noConversion"/>
  </si>
  <si>
    <t>岳阳市本级</t>
    <phoneticPr fontId="4" type="noConversion"/>
  </si>
  <si>
    <t>常德市</t>
    <phoneticPr fontId="4" type="noConversion"/>
  </si>
  <si>
    <t>常德市小计</t>
    <phoneticPr fontId="4" type="noConversion"/>
  </si>
  <si>
    <t>常德市本级及所辖区小计</t>
    <phoneticPr fontId="4" type="noConversion"/>
  </si>
  <si>
    <t>常德市本级</t>
    <phoneticPr fontId="4" type="noConversion"/>
  </si>
  <si>
    <t>张家界市</t>
    <phoneticPr fontId="4" type="noConversion"/>
  </si>
  <si>
    <t>益阳市</t>
    <phoneticPr fontId="4" type="noConversion"/>
  </si>
  <si>
    <t>益阳市小计</t>
    <phoneticPr fontId="4" type="noConversion"/>
  </si>
  <si>
    <t>益阳市本级及所辖区小计</t>
    <phoneticPr fontId="4" type="noConversion"/>
  </si>
  <si>
    <t>益阳市本级</t>
    <phoneticPr fontId="4" type="noConversion"/>
  </si>
  <si>
    <t>永州市</t>
    <phoneticPr fontId="4" type="noConversion"/>
  </si>
  <si>
    <t>永州市小计</t>
    <phoneticPr fontId="4" type="noConversion"/>
  </si>
  <si>
    <t>永州市本级及所辖区小计</t>
    <phoneticPr fontId="4" type="noConversion"/>
  </si>
  <si>
    <t>永州市本级</t>
    <phoneticPr fontId="4" type="noConversion"/>
  </si>
  <si>
    <t>郴州市</t>
    <phoneticPr fontId="4" type="noConversion"/>
  </si>
  <si>
    <t>郴州市小计</t>
    <phoneticPr fontId="4" type="noConversion"/>
  </si>
  <si>
    <t>郴州市本级及所辖区小计</t>
    <phoneticPr fontId="4" type="noConversion"/>
  </si>
  <si>
    <t>郴州市本级</t>
    <phoneticPr fontId="4" type="noConversion"/>
  </si>
  <si>
    <t>娄底市</t>
    <phoneticPr fontId="4" type="noConversion"/>
  </si>
  <si>
    <t>娄底市小计</t>
    <phoneticPr fontId="4" type="noConversion"/>
  </si>
  <si>
    <t>娄底市本级及所辖区小计</t>
    <phoneticPr fontId="4" type="noConversion"/>
  </si>
  <si>
    <t>娄底市本级</t>
    <phoneticPr fontId="4" type="noConversion"/>
  </si>
  <si>
    <t>怀化市</t>
    <phoneticPr fontId="4" type="noConversion"/>
  </si>
  <si>
    <t>怀化市小计</t>
    <phoneticPr fontId="4" type="noConversion"/>
  </si>
  <si>
    <t>怀化市本级及所辖区小计</t>
    <phoneticPr fontId="4" type="noConversion"/>
  </si>
  <si>
    <t>怀化市本级</t>
    <phoneticPr fontId="4" type="noConversion"/>
  </si>
  <si>
    <t>湘西土家族苗族自治州</t>
    <phoneticPr fontId="4" type="noConversion"/>
  </si>
  <si>
    <t>湘西州小计</t>
    <phoneticPr fontId="4" type="noConversion"/>
  </si>
  <si>
    <t>湘西州本级小计</t>
    <phoneticPr fontId="4" type="noConversion"/>
  </si>
  <si>
    <t>湘西州本级</t>
    <phoneticPr fontId="4" type="noConversion"/>
  </si>
  <si>
    <t>提前下达2021年学生资助中央直达资金和省级资金分配表（市县）</t>
    <phoneticPr fontId="4" type="noConversion"/>
  </si>
  <si>
    <t>县市区</t>
    <phoneticPr fontId="4" type="noConversion"/>
  </si>
  <si>
    <t>市州</t>
    <phoneticPr fontId="4" type="noConversion"/>
  </si>
  <si>
    <t>学校</t>
    <phoneticPr fontId="4" type="noConversion"/>
  </si>
  <si>
    <t xml:space="preserve"> 高校学生资助（政府预算经济科目：509对个人和家庭的补助）</t>
    <phoneticPr fontId="4" type="noConversion"/>
  </si>
  <si>
    <t>奖助学金（政府预算经济科目：509对个人和家庭的补助）</t>
    <phoneticPr fontId="4" type="noConversion"/>
  </si>
  <si>
    <t>助学金（政府预算经济科目：509对个人和家庭的补助）</t>
    <phoneticPr fontId="4" type="noConversion"/>
  </si>
  <si>
    <t>免学费（政府预算经济科目：505对事业单位经常性补助）</t>
    <phoneticPr fontId="4" type="noConversion"/>
  </si>
  <si>
    <t>免费教科书（政府预算经济科目：505对事业单位经常性补助）</t>
    <phoneticPr fontId="4" type="noConversion"/>
  </si>
  <si>
    <t>免学费（政府预算经济科目：505对事业单位经常性补助）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</si>
</sst>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9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;[Red]\-0.00\ "/>
    <numFmt numFmtId="178" formatCode="0_);[Red]\(0\)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_ &quot;￥&quot;* #,##0.00_ ;_ &quot;￥&quot;* \-#,##0.00_ ;_ &quot;￥&quot;* &quot;-&quot;??_ ;_ @_ 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_-* #,##0.00_-;\-* #,##0.00_-;_-* &quot;-&quot;??_-;_-@_-"/>
    <numFmt numFmtId="191" formatCode="0.0"/>
    <numFmt numFmtId="192" formatCode="_-&quot;$&quot;\ * #,##0.00_-;_-&quot;$&quot;\ * #,##0.00\-;_-&quot;$&quot;\ * &quot;-&quot;??_-;_-@_-"/>
    <numFmt numFmtId="193" formatCode="#,##0.0_);\(#,##0.0\)"/>
    <numFmt numFmtId="194" formatCode="_-&quot;$&quot;\ * #,##0_-;_-&quot;$&quot;\ * #,##0\-;_-&quot;$&quot;\ * &quot;-&quot;_-;_-@_-"/>
    <numFmt numFmtId="195" formatCode="&quot;$&quot;#,##0_);[Red]\(&quot;$&quot;#,##0\)"/>
    <numFmt numFmtId="196" formatCode="&quot;$&quot;#,##0.00_);[Red]\(&quot;$&quot;#,##0.00\)"/>
    <numFmt numFmtId="197" formatCode="&quot;$&quot;\ #,##0.00_-;[Red]&quot;$&quot;\ #,##0.00\-"/>
    <numFmt numFmtId="198" formatCode="_(&quot;$&quot;* #,##0_);_(&quot;$&quot;* \(#,##0\);_(&quot;$&quot;* &quot;-&quot;_);_(@_)"/>
    <numFmt numFmtId="199" formatCode="0_ "/>
    <numFmt numFmtId="200" formatCode="0;_琀"/>
    <numFmt numFmtId="201" formatCode="* #,##0;* \-#,##0;* &quot;-&quot;;@"/>
    <numFmt numFmtId="202" formatCode="yy\.mm\.dd"/>
  </numFmts>
  <fonts count="81"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黑体"/>
      <family val="3"/>
      <charset val="134"/>
    </font>
    <font>
      <sz val="10"/>
      <name val="黑体"/>
      <family val="3"/>
      <charset val="134"/>
    </font>
    <font>
      <sz val="12"/>
      <name val="Times New Roman"/>
      <family val="1"/>
    </font>
    <font>
      <sz val="10"/>
      <name val="Geneva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Tahoma"/>
      <family val="2"/>
      <charset val="134"/>
    </font>
    <font>
      <sz val="12"/>
      <name val="官帕眉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  <font>
      <b/>
      <sz val="12"/>
      <name val="宋体"/>
      <family val="3"/>
      <charset val="134"/>
    </font>
    <font>
      <sz val="10"/>
      <name val="Helv"/>
      <family val="2"/>
    </font>
    <font>
      <sz val="10"/>
      <name val="Geneva"/>
      <family val="1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Helv"/>
      <family val="2"/>
    </font>
    <font>
      <sz val="10"/>
      <name val="MS Sans Serif"/>
      <family val="1"/>
    </font>
    <font>
      <b/>
      <sz val="10"/>
      <name val="MS Sans Serif"/>
      <family val="2"/>
    </font>
    <font>
      <b/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20"/>
      <name val="Tahoma"/>
      <family val="2"/>
    </font>
    <font>
      <sz val="12"/>
      <color indexed="20"/>
      <name val="楷体_GB2312"/>
      <family val="3"/>
      <charset val="134"/>
    </font>
    <font>
      <u/>
      <sz val="12"/>
      <color indexed="12"/>
      <name val="宋体"/>
      <family val="3"/>
      <charset val="134"/>
    </font>
    <font>
      <b/>
      <sz val="9"/>
      <name val="Arial"/>
      <family val="2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name val="方正小标宋简体"/>
      <family val="3"/>
      <charset val="134"/>
    </font>
    <font>
      <b/>
      <sz val="10"/>
      <name val="宋体"/>
      <family val="3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</fills>
  <borders count="2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</borders>
  <cellStyleXfs count="3109">
    <xf numFmtId="0" fontId="0" fillId="0" borderId="0"/>
    <xf numFmtId="0" fontId="2" fillId="0" borderId="0"/>
    <xf numFmtId="0" fontId="7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179" fontId="14" fillId="0" borderId="0" applyFill="0" applyBorder="0" applyAlignment="0"/>
    <xf numFmtId="41" fontId="15" fillId="0" borderId="0" applyFont="0" applyFill="0" applyBorder="0" applyAlignment="0" applyProtection="0"/>
    <xf numFmtId="180" fontId="16" fillId="0" borderId="0"/>
    <xf numFmtId="181" fontId="15" fillId="0" borderId="0" applyFont="0" applyFill="0" applyBorder="0" applyAlignment="0" applyProtection="0"/>
    <xf numFmtId="183" fontId="16" fillId="0" borderId="0"/>
    <xf numFmtId="0" fontId="17" fillId="0" borderId="0" applyProtection="0"/>
    <xf numFmtId="184" fontId="16" fillId="0" borderId="0"/>
    <xf numFmtId="2" fontId="17" fillId="0" borderId="0" applyProtection="0"/>
    <xf numFmtId="38" fontId="18" fillId="15" borderId="0" applyNumberFormat="0" applyBorder="0" applyAlignment="0" applyProtection="0"/>
    <xf numFmtId="0" fontId="19" fillId="0" borderId="6" applyNumberFormat="0" applyAlignment="0" applyProtection="0">
      <alignment horizontal="left" vertical="center"/>
    </xf>
    <xf numFmtId="0" fontId="19" fillId="0" borderId="3">
      <alignment horizontal="left" vertical="center"/>
    </xf>
    <xf numFmtId="0" fontId="19" fillId="0" borderId="3">
      <alignment horizontal="left" vertical="center"/>
    </xf>
    <xf numFmtId="0" fontId="19" fillId="0" borderId="3">
      <alignment horizontal="left" vertical="center"/>
    </xf>
    <xf numFmtId="0" fontId="20" fillId="0" borderId="0" applyProtection="0"/>
    <xf numFmtId="0" fontId="19" fillId="0" borderId="0" applyProtection="0"/>
    <xf numFmtId="10" fontId="18" fillId="9" borderId="5" applyNumberFormat="0" applyBorder="0" applyAlignment="0" applyProtection="0"/>
    <xf numFmtId="10" fontId="18" fillId="9" borderId="5" applyNumberFormat="0" applyBorder="0" applyAlignment="0" applyProtection="0"/>
    <xf numFmtId="37" fontId="21" fillId="0" borderId="0"/>
    <xf numFmtId="37" fontId="21" fillId="0" borderId="0"/>
    <xf numFmtId="37" fontId="21" fillId="0" borderId="0"/>
    <xf numFmtId="0" fontId="22" fillId="0" borderId="0"/>
    <xf numFmtId="0" fontId="23" fillId="0" borderId="0"/>
    <xf numFmtId="10" fontId="15" fillId="0" borderId="0" applyFont="0" applyFill="0" applyBorder="0" applyAlignment="0" applyProtection="0"/>
    <xf numFmtId="0" fontId="17" fillId="0" borderId="7" applyProtection="0"/>
    <xf numFmtId="0" fontId="17" fillId="0" borderId="7" applyProtection="0"/>
    <xf numFmtId="0" fontId="17" fillId="0" borderId="7" applyProtection="0"/>
    <xf numFmtId="9" fontId="2" fillId="0" borderId="0" applyFon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horizontal="centerContinuous"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5">
      <alignment horizontal="distributed" vertical="center" wrapText="1"/>
    </xf>
    <xf numFmtId="0" fontId="30" fillId="0" borderId="5">
      <alignment horizontal="distributed" vertical="center" wrapText="1"/>
    </xf>
    <xf numFmtId="0" fontId="30" fillId="0" borderId="5">
      <alignment horizontal="distributed" vertical="center" wrapText="1"/>
    </xf>
    <xf numFmtId="0" fontId="30" fillId="0" borderId="5">
      <alignment horizontal="distributed" vertical="center" wrapText="1"/>
    </xf>
    <xf numFmtId="0" fontId="30" fillId="0" borderId="5">
      <alignment horizontal="distributed" vertical="center" wrapText="1"/>
    </xf>
    <xf numFmtId="0" fontId="30" fillId="0" borderId="5">
      <alignment horizontal="distributed" vertical="center" wrapText="1"/>
    </xf>
    <xf numFmtId="0" fontId="30" fillId="0" borderId="5">
      <alignment horizontal="distributed" vertical="center" wrapText="1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34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33" fillId="0" borderId="0">
      <alignment vertical="center"/>
    </xf>
    <xf numFmtId="0" fontId="2" fillId="0" borderId="0" applyNumberFormat="0" applyFill="0" applyBorder="0" applyAlignment="0" applyProtection="0"/>
    <xf numFmtId="9" fontId="35" fillId="0" borderId="0" applyFont="0" applyFill="0" applyBorder="0" applyAlignment="0" applyProtection="0"/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186" fontId="10" fillId="0" borderId="0" applyFont="0" applyFill="0" applyBorder="0" applyAlignment="0" applyProtection="0"/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16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90" fontId="2" fillId="0" borderId="0" applyFont="0" applyFill="0" applyBorder="0" applyAlignment="0" applyProtection="0">
      <alignment vertical="center"/>
    </xf>
    <xf numFmtId="190" fontId="2" fillId="0" borderId="0" applyFont="0" applyFill="0" applyBorder="0" applyAlignment="0" applyProtection="0">
      <alignment vertical="center"/>
    </xf>
    <xf numFmtId="190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90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90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0" fontId="35" fillId="0" borderId="0"/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4" fillId="15" borderId="15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1" fontId="30" fillId="0" borderId="5">
      <alignment vertical="center"/>
      <protection locked="0"/>
    </xf>
    <xf numFmtId="1" fontId="30" fillId="0" borderId="5">
      <alignment vertical="center"/>
      <protection locked="0"/>
    </xf>
    <xf numFmtId="1" fontId="30" fillId="0" borderId="5">
      <alignment vertical="center"/>
      <protection locked="0"/>
    </xf>
    <xf numFmtId="1" fontId="30" fillId="0" borderId="5">
      <alignment vertical="center"/>
      <protection locked="0"/>
    </xf>
    <xf numFmtId="1" fontId="30" fillId="0" borderId="5">
      <alignment vertical="center"/>
      <protection locked="0"/>
    </xf>
    <xf numFmtId="1" fontId="30" fillId="0" borderId="5">
      <alignment vertical="center"/>
      <protection locked="0"/>
    </xf>
    <xf numFmtId="1" fontId="30" fillId="0" borderId="5">
      <alignment vertical="center"/>
      <protection locked="0"/>
    </xf>
    <xf numFmtId="0" fontId="46" fillId="0" borderId="0"/>
    <xf numFmtId="191" fontId="30" fillId="0" borderId="5">
      <alignment vertical="center"/>
      <protection locked="0"/>
    </xf>
    <xf numFmtId="191" fontId="30" fillId="0" borderId="5">
      <alignment vertical="center"/>
      <protection locked="0"/>
    </xf>
    <xf numFmtId="191" fontId="30" fillId="0" borderId="5">
      <alignment vertical="center"/>
      <protection locked="0"/>
    </xf>
    <xf numFmtId="191" fontId="30" fillId="0" borderId="5">
      <alignment vertical="center"/>
      <protection locked="0"/>
    </xf>
    <xf numFmtId="191" fontId="30" fillId="0" borderId="5">
      <alignment vertical="center"/>
      <protection locked="0"/>
    </xf>
    <xf numFmtId="191" fontId="30" fillId="0" borderId="5">
      <alignment vertical="center"/>
      <protection locked="0"/>
    </xf>
    <xf numFmtId="191" fontId="30" fillId="0" borderId="5">
      <alignment vertical="center"/>
      <protection locked="0"/>
    </xf>
    <xf numFmtId="0" fontId="15" fillId="0" borderId="0"/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7" fillId="28" borderId="1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0" fontId="2" fillId="10" borderId="16" applyNumberFormat="0" applyFont="0" applyAlignment="0" applyProtection="0">
      <alignment vertical="center"/>
    </xf>
    <xf numFmtId="38" fontId="47" fillId="0" borderId="0" applyFont="0" applyFill="0" applyBorder="0" applyAlignment="0" applyProtection="0"/>
    <xf numFmtId="4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/>
    <xf numFmtId="0" fontId="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50" fillId="0" borderId="0"/>
    <xf numFmtId="0" fontId="51" fillId="0" borderId="0"/>
    <xf numFmtId="49" fontId="15" fillId="0" borderId="0" applyFont="0" applyFill="0" applyBorder="0" applyAlignment="0" applyProtection="0"/>
    <xf numFmtId="0" fontId="15" fillId="0" borderId="0"/>
    <xf numFmtId="0" fontId="15" fillId="0" borderId="0"/>
    <xf numFmtId="0" fontId="50" fillId="0" borderId="0"/>
    <xf numFmtId="0" fontId="10" fillId="0" borderId="0"/>
    <xf numFmtId="0" fontId="51" fillId="0" borderId="0"/>
    <xf numFmtId="0" fontId="10" fillId="0" borderId="0"/>
    <xf numFmtId="0" fontId="50" fillId="0" borderId="0"/>
    <xf numFmtId="0" fontId="10" fillId="0" borderId="0"/>
    <xf numFmtId="0" fontId="15" fillId="0" borderId="0"/>
    <xf numFmtId="0" fontId="51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0" fillId="0" borderId="0">
      <protection locked="0"/>
    </xf>
    <xf numFmtId="0" fontId="15" fillId="0" borderId="0"/>
    <xf numFmtId="0" fontId="52" fillId="17" borderId="0" applyNumberFormat="0" applyBorder="0" applyAlignment="0" applyProtection="0"/>
    <xf numFmtId="0" fontId="53" fillId="8" borderId="0" applyNumberFormat="0" applyBorder="0" applyAlignment="0" applyProtection="0"/>
    <xf numFmtId="0" fontId="53" fillId="11" borderId="0" applyNumberFormat="0" applyBorder="0" applyAlignment="0" applyProtection="0"/>
    <xf numFmtId="0" fontId="52" fillId="7" borderId="0" applyNumberFormat="0" applyBorder="0" applyAlignment="0" applyProtection="0"/>
    <xf numFmtId="0" fontId="52" fillId="29" borderId="0" applyNumberFormat="0" applyBorder="0" applyAlignment="0" applyProtection="0"/>
    <xf numFmtId="0" fontId="52" fillId="27" borderId="0" applyNumberFormat="0" applyBorder="0" applyAlignment="0" applyProtection="0"/>
    <xf numFmtId="0" fontId="53" fillId="8" borderId="0" applyNumberFormat="0" applyBorder="0" applyAlignment="0" applyProtection="0"/>
    <xf numFmtId="0" fontId="53" fillId="15" borderId="0" applyNumberFormat="0" applyBorder="0" applyAlignment="0" applyProtection="0"/>
    <xf numFmtId="0" fontId="52" fillId="24" borderId="0" applyNumberFormat="0" applyBorder="0" applyAlignment="0" applyProtection="0"/>
    <xf numFmtId="0" fontId="52" fillId="30" borderId="0" applyNumberFormat="0" applyBorder="0" applyAlignment="0" applyProtection="0"/>
    <xf numFmtId="0" fontId="52" fillId="14" borderId="0" applyNumberFormat="0" applyBorder="0" applyAlignment="0" applyProtection="0"/>
    <xf numFmtId="0" fontId="53" fillId="8" borderId="0" applyNumberFormat="0" applyBorder="0" applyAlignment="0" applyProtection="0"/>
    <xf numFmtId="0" fontId="53" fillId="8" borderId="0" applyNumberFormat="0" applyBorder="0" applyAlignment="0" applyProtection="0"/>
    <xf numFmtId="0" fontId="52" fillId="15" borderId="0" applyNumberFormat="0" applyBorder="0" applyAlignment="0" applyProtection="0"/>
    <xf numFmtId="0" fontId="52" fillId="31" borderId="0" applyNumberFormat="0" applyBorder="0" applyAlignment="0" applyProtection="0"/>
    <xf numFmtId="0" fontId="52" fillId="32" borderId="0" applyNumberFormat="0" applyBorder="0" applyAlignment="0" applyProtection="0"/>
    <xf numFmtId="0" fontId="53" fillId="8" borderId="0" applyNumberFormat="0" applyBorder="0" applyAlignment="0" applyProtection="0"/>
    <xf numFmtId="0" fontId="53" fillId="15" borderId="0" applyNumberFormat="0" applyBorder="0" applyAlignment="0" applyProtection="0"/>
    <xf numFmtId="0" fontId="52" fillId="4" borderId="0" applyNumberFormat="0" applyBorder="0" applyAlignment="0" applyProtection="0"/>
    <xf numFmtId="0" fontId="52" fillId="33" borderId="0" applyNumberFormat="0" applyBorder="0" applyAlignment="0" applyProtection="0"/>
    <xf numFmtId="0" fontId="52" fillId="19" borderId="0" applyNumberFormat="0" applyBorder="0" applyAlignment="0" applyProtection="0"/>
    <xf numFmtId="0" fontId="53" fillId="8" borderId="0" applyNumberFormat="0" applyBorder="0" applyAlignment="0" applyProtection="0"/>
    <xf numFmtId="0" fontId="53" fillId="7" borderId="0" applyNumberFormat="0" applyBorder="0" applyAlignment="0" applyProtection="0"/>
    <xf numFmtId="0" fontId="52" fillId="7" borderId="0" applyNumberFormat="0" applyBorder="0" applyAlignment="0" applyProtection="0"/>
    <xf numFmtId="0" fontId="52" fillId="34" borderId="0" applyNumberFormat="0" applyBorder="0" applyAlignment="0" applyProtection="0"/>
    <xf numFmtId="0" fontId="52" fillId="12" borderId="0" applyNumberFormat="0" applyBorder="0" applyAlignment="0" applyProtection="0"/>
    <xf numFmtId="0" fontId="53" fillId="8" borderId="0" applyNumberFormat="0" applyBorder="0" applyAlignment="0" applyProtection="0"/>
    <xf numFmtId="0" fontId="53" fillId="10" borderId="0" applyNumberFormat="0" applyBorder="0" applyAlignment="0" applyProtection="0"/>
    <xf numFmtId="0" fontId="52" fillId="16" borderId="0" applyNumberFormat="0" applyBorder="0" applyAlignment="0" applyProtection="0"/>
    <xf numFmtId="0" fontId="52" fillId="35" borderId="0" applyNumberFormat="0" applyBorder="0" applyAlignment="0" applyProtection="0"/>
    <xf numFmtId="0" fontId="24" fillId="0" borderId="0">
      <alignment horizontal="center" wrapText="1"/>
      <protection locked="0"/>
    </xf>
    <xf numFmtId="0" fontId="31" fillId="4" borderId="0" applyNumberFormat="0" applyBorder="0" applyAlignment="0" applyProtection="0">
      <alignment vertical="center"/>
    </xf>
    <xf numFmtId="0" fontId="38" fillId="15" borderId="12" applyNumberFormat="0" applyAlignment="0" applyProtection="0">
      <alignment vertical="center"/>
    </xf>
    <xf numFmtId="0" fontId="39" fillId="24" borderId="1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top"/>
    </xf>
    <xf numFmtId="190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36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5" fillId="8" borderId="12" applyNumberFormat="0" applyAlignment="0" applyProtection="0">
      <alignment vertical="center"/>
    </xf>
    <xf numFmtId="193" fontId="22" fillId="36" borderId="0"/>
    <xf numFmtId="0" fontId="42" fillId="0" borderId="14" applyNumberFormat="0" applyFill="0" applyAlignment="0" applyProtection="0">
      <alignment vertical="center"/>
    </xf>
    <xf numFmtId="193" fontId="54" fillId="37" borderId="0"/>
    <xf numFmtId="38" fontId="55" fillId="0" borderId="0" applyFont="0" applyFill="0" applyBorder="0" applyAlignment="0" applyProtection="0"/>
    <xf numFmtId="40" fontId="55" fillId="0" borderId="0" applyFont="0" applyFill="0" applyBorder="0" applyAlignment="0" applyProtection="0"/>
    <xf numFmtId="19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5" fontId="55" fillId="0" borderId="0" applyFont="0" applyFill="0" applyBorder="0" applyAlignment="0" applyProtection="0"/>
    <xf numFmtId="196" fontId="55" fillId="0" borderId="0" applyFont="0" applyFill="0" applyBorder="0" applyAlignment="0" applyProtection="0"/>
    <xf numFmtId="197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0" fontId="12" fillId="0" borderId="0"/>
    <xf numFmtId="0" fontId="43" fillId="16" borderId="0" applyNumberFormat="0" applyBorder="0" applyAlignment="0" applyProtection="0">
      <alignment vertical="center"/>
    </xf>
    <xf numFmtId="0" fontId="16" fillId="0" borderId="0"/>
    <xf numFmtId="0" fontId="50" fillId="0" borderId="0"/>
    <xf numFmtId="0" fontId="4" fillId="10" borderId="16" applyNumberFormat="0" applyFont="0" applyAlignment="0" applyProtection="0">
      <alignment vertical="center"/>
    </xf>
    <xf numFmtId="0" fontId="44" fillId="15" borderId="15" applyNumberFormat="0" applyAlignment="0" applyProtection="0">
      <alignment vertical="center"/>
    </xf>
    <xf numFmtId="14" fontId="24" fillId="0" borderId="0">
      <alignment horizontal="center" wrapText="1"/>
      <protection locked="0"/>
    </xf>
    <xf numFmtId="9" fontId="50" fillId="0" borderId="0" applyFont="0" applyFill="0" applyBorder="0" applyAlignment="0" applyProtection="0"/>
    <xf numFmtId="13" fontId="15" fillId="0" borderId="0" applyFont="0" applyFill="0" applyProtection="0"/>
    <xf numFmtId="0" fontId="55" fillId="0" borderId="0" applyNumberFormat="0" applyFont="0" applyFill="0" applyBorder="0" applyAlignment="0" applyProtection="0">
      <alignment horizontal="left"/>
    </xf>
    <xf numFmtId="15" fontId="55" fillId="0" borderId="0" applyFont="0" applyFill="0" applyBorder="0" applyAlignment="0" applyProtection="0"/>
    <xf numFmtId="4" fontId="55" fillId="0" borderId="0" applyFont="0" applyFill="0" applyBorder="0" applyAlignment="0" applyProtection="0"/>
    <xf numFmtId="0" fontId="56" fillId="0" borderId="18">
      <alignment horizontal="center"/>
    </xf>
    <xf numFmtId="3" fontId="55" fillId="0" borderId="0" applyFont="0" applyFill="0" applyBorder="0" applyAlignment="0" applyProtection="0"/>
    <xf numFmtId="0" fontId="55" fillId="38" borderId="0" applyNumberFormat="0" applyFont="0" applyBorder="0" applyAlignment="0" applyProtection="0"/>
    <xf numFmtId="0" fontId="57" fillId="0" borderId="0" applyNumberFormat="0" applyFill="0" applyBorder="0" applyAlignment="0" applyProtection="0"/>
    <xf numFmtId="0" fontId="58" fillId="39" borderId="17">
      <protection locked="0"/>
    </xf>
    <xf numFmtId="0" fontId="59" fillId="0" borderId="0"/>
    <xf numFmtId="0" fontId="58" fillId="39" borderId="17">
      <protection locked="0"/>
    </xf>
    <xf numFmtId="0" fontId="58" fillId="39" borderId="17">
      <protection locked="0"/>
    </xf>
    <xf numFmtId="0" fontId="2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82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0" fontId="15" fillId="0" borderId="4" applyNumberFormat="0" applyFill="0" applyProtection="0">
      <alignment horizontal="right"/>
    </xf>
    <xf numFmtId="0" fontId="60" fillId="0" borderId="4" applyNumberFormat="0" applyFill="0" applyProtection="0">
      <alignment horizontal="center"/>
    </xf>
    <xf numFmtId="0" fontId="61" fillId="0" borderId="19" applyNumberFormat="0" applyFill="0" applyProtection="0">
      <alignment horizont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4" fillId="10" borderId="0" applyNumberFormat="0" applyBorder="0" applyAlignment="0" applyProtection="0"/>
    <xf numFmtId="0" fontId="64" fillId="40" borderId="0" applyNumberFormat="0" applyBorder="0" applyAlignment="0" applyProtection="0"/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4" fillId="4" borderId="0" applyNumberFormat="0" applyBorder="0" applyAlignment="0" applyProtection="0"/>
    <xf numFmtId="0" fontId="64" fillId="41" borderId="0" applyNumberFormat="0" applyBorder="0" applyAlignment="0" applyProtection="0"/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/>
    <xf numFmtId="0" fontId="64" fillId="41" borderId="0" applyNumberFormat="0" applyBorder="0" applyAlignment="0" applyProtection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5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4" fillId="4" borderId="0" applyNumberFormat="0" applyBorder="0" applyAlignment="0" applyProtection="0"/>
    <xf numFmtId="0" fontId="64" fillId="41" borderId="0" applyNumberFormat="0" applyBorder="0" applyAlignment="0" applyProtection="0"/>
    <xf numFmtId="0" fontId="31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4" fillId="4" borderId="0" applyNumberFormat="0" applyBorder="0" applyAlignment="0" applyProtection="0"/>
    <xf numFmtId="0" fontId="64" fillId="41" borderId="0" applyNumberFormat="0" applyBorder="0" applyAlignment="0" applyProtection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4" fillId="41" borderId="0" applyNumberFormat="0" applyBorder="0" applyAlignment="0" applyProtection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5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/>
    <xf numFmtId="0" fontId="64" fillId="41" borderId="0" applyNumberFormat="0" applyBorder="0" applyAlignment="0" applyProtection="0"/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" fillId="0" borderId="0"/>
    <xf numFmtId="0" fontId="4" fillId="0" borderId="0"/>
    <xf numFmtId="0" fontId="33" fillId="0" borderId="0"/>
    <xf numFmtId="0" fontId="33" fillId="0" borderId="0"/>
    <xf numFmtId="0" fontId="33" fillId="0" borderId="0"/>
    <xf numFmtId="0" fontId="4" fillId="0" borderId="0"/>
    <xf numFmtId="0" fontId="2" fillId="0" borderId="0"/>
    <xf numFmtId="0" fontId="2" fillId="0" borderId="0"/>
    <xf numFmtId="199" fontId="2" fillId="0" borderId="0">
      <alignment vertical="center"/>
    </xf>
    <xf numFmtId="181" fontId="2" fillId="0" borderId="0">
      <alignment vertical="center"/>
    </xf>
    <xf numFmtId="0" fontId="14" fillId="0" borderId="0"/>
    <xf numFmtId="0" fontId="4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/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5" borderId="0" applyNumberFormat="0" applyBorder="0" applyAlignment="0" applyProtection="0"/>
    <xf numFmtId="0" fontId="69" fillId="42" borderId="0" applyNumberFormat="0" applyBorder="0" applyAlignment="0" applyProtection="0"/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5" borderId="0" applyNumberFormat="0" applyBorder="0" applyAlignment="0" applyProtection="0"/>
    <xf numFmtId="0" fontId="69" fillId="42" borderId="0" applyNumberFormat="0" applyBorder="0" applyAlignment="0" applyProtection="0"/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/>
    <xf numFmtId="0" fontId="69" fillId="42" borderId="0" applyNumberFormat="0" applyBorder="0" applyAlignment="0" applyProtection="0"/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5" borderId="0" applyNumberFormat="0" applyBorder="0" applyAlignment="0" applyProtection="0"/>
    <xf numFmtId="0" fontId="69" fillId="42" borderId="0" applyNumberFormat="0" applyBorder="0" applyAlignment="0" applyProtection="0"/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69" fillId="5" borderId="0" applyNumberFormat="0" applyBorder="0" applyAlignment="0" applyProtection="0"/>
    <xf numFmtId="0" fontId="69" fillId="42" borderId="0" applyNumberFormat="0" applyBorder="0" applyAlignment="0" applyProtection="0"/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9" fillId="42" borderId="0" applyNumberFormat="0" applyBorder="0" applyAlignment="0" applyProtection="0"/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/>
    <xf numFmtId="0" fontId="69" fillId="42" borderId="0" applyNumberFormat="0" applyBorder="0" applyAlignment="0" applyProtection="0"/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61" fillId="0" borderId="19" applyNumberFormat="0" applyFill="0" applyProtection="0">
      <alignment horizontal="left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1" fontId="12" fillId="0" borderId="0" applyFont="0" applyFill="0" applyBorder="0" applyAlignment="0" applyProtection="0"/>
    <xf numFmtId="200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0" fontId="74" fillId="43" borderId="0" applyNumberFormat="0" applyBorder="0" applyAlignment="0" applyProtection="0"/>
    <xf numFmtId="0" fontId="74" fillId="44" borderId="0" applyNumberFormat="0" applyBorder="0" applyAlignment="0" applyProtection="0"/>
    <xf numFmtId="0" fontId="74" fillId="45" borderId="0" applyNumberFormat="0" applyBorder="0" applyAlignment="0" applyProtection="0"/>
    <xf numFmtId="202" fontId="15" fillId="0" borderId="19" applyFill="0" applyProtection="0">
      <alignment horizontal="right"/>
    </xf>
    <xf numFmtId="0" fontId="15" fillId="0" borderId="4" applyNumberFormat="0" applyFill="0" applyProtection="0">
      <alignment horizontal="left"/>
    </xf>
    <xf numFmtId="1" fontId="15" fillId="0" borderId="19" applyFill="0" applyProtection="0">
      <alignment horizontal="center"/>
    </xf>
    <xf numFmtId="0" fontId="55" fillId="0" borderId="0"/>
    <xf numFmtId="43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66">
    <xf numFmtId="0" fontId="0" fillId="0" borderId="0" xfId="0"/>
    <xf numFmtId="176" fontId="5" fillId="0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176" fontId="9" fillId="0" borderId="5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77" fillId="0" borderId="5" xfId="1732" applyFont="1" applyFill="1" applyBorder="1" applyAlignment="1">
      <alignment horizontal="center" vertical="center" wrapText="1"/>
    </xf>
    <xf numFmtId="0" fontId="77" fillId="0" borderId="5" xfId="2474" applyFont="1" applyFill="1" applyBorder="1" applyAlignment="1">
      <alignment horizontal="center" vertical="center" wrapText="1"/>
    </xf>
    <xf numFmtId="0" fontId="78" fillId="0" borderId="5" xfId="2474" applyFont="1" applyFill="1" applyBorder="1" applyAlignment="1">
      <alignment horizontal="center" vertical="center" wrapText="1"/>
    </xf>
    <xf numFmtId="0" fontId="77" fillId="0" borderId="5" xfId="1732" applyFont="1" applyFill="1" applyBorder="1" applyAlignment="1">
      <alignment horizontal="left" vertical="center" wrapText="1"/>
    </xf>
    <xf numFmtId="0" fontId="77" fillId="0" borderId="5" xfId="2474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178" fontId="77" fillId="0" borderId="5" xfId="3" applyNumberFormat="1" applyFont="1" applyFill="1" applyBorder="1" applyAlignment="1">
      <alignment horizontal="center" vertical="center" wrapText="1"/>
    </xf>
    <xf numFmtId="176" fontId="9" fillId="0" borderId="5" xfId="1732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176" fontId="80" fillId="0" borderId="5" xfId="3" applyNumberFormat="1" applyFont="1" applyFill="1" applyBorder="1" applyAlignment="1">
      <alignment horizontal="center" vertical="center" wrapText="1"/>
    </xf>
    <xf numFmtId="176" fontId="77" fillId="0" borderId="5" xfId="774" applyNumberFormat="1" applyFont="1" applyFill="1" applyBorder="1" applyAlignment="1">
      <alignment horizontal="center" vertical="center"/>
    </xf>
    <xf numFmtId="176" fontId="77" fillId="0" borderId="5" xfId="0" applyNumberFormat="1" applyFont="1" applyBorder="1" applyAlignment="1">
      <alignment horizontal="center" vertical="center"/>
    </xf>
    <xf numFmtId="176" fontId="77" fillId="0" borderId="5" xfId="0" applyNumberFormat="1" applyFont="1" applyBorder="1" applyAlignment="1">
      <alignment horizontal="center" vertical="center" wrapText="1"/>
    </xf>
    <xf numFmtId="176" fontId="77" fillId="0" borderId="5" xfId="774" applyNumberFormat="1" applyFont="1" applyFill="1" applyBorder="1" applyAlignment="1">
      <alignment horizontal="center" vertical="center" wrapText="1"/>
    </xf>
    <xf numFmtId="176" fontId="80" fillId="0" borderId="5" xfId="774" applyNumberFormat="1" applyFont="1" applyFill="1" applyBorder="1" applyAlignment="1">
      <alignment horizontal="center" vertical="center"/>
    </xf>
    <xf numFmtId="176" fontId="80" fillId="0" borderId="5" xfId="0" applyNumberFormat="1" applyFont="1" applyBorder="1" applyAlignment="1">
      <alignment horizontal="center" vertical="center"/>
    </xf>
    <xf numFmtId="176" fontId="80" fillId="0" borderId="5" xfId="0" applyNumberFormat="1" applyFont="1" applyBorder="1" applyAlignment="1">
      <alignment horizontal="center" vertical="center" wrapText="1"/>
    </xf>
    <xf numFmtId="176" fontId="80" fillId="0" borderId="5" xfId="774" applyNumberFormat="1" applyFont="1" applyFill="1" applyBorder="1" applyAlignment="1">
      <alignment horizontal="center" vertical="center" wrapText="1"/>
    </xf>
    <xf numFmtId="0" fontId="77" fillId="0" borderId="5" xfId="0" applyFont="1" applyBorder="1" applyAlignment="1">
      <alignment horizontal="center" vertical="center" wrapText="1"/>
    </xf>
    <xf numFmtId="176" fontId="77" fillId="0" borderId="5" xfId="2474" applyNumberFormat="1" applyFont="1" applyFill="1" applyBorder="1" applyAlignment="1">
      <alignment horizontal="center" vertical="center" wrapText="1"/>
    </xf>
    <xf numFmtId="176" fontId="77" fillId="0" borderId="5" xfId="777" applyNumberFormat="1" applyFont="1" applyFill="1" applyBorder="1" applyAlignment="1">
      <alignment horizontal="center" vertical="center" wrapText="1"/>
    </xf>
    <xf numFmtId="176" fontId="77" fillId="0" borderId="5" xfId="777" applyNumberFormat="1" applyFont="1" applyFill="1" applyBorder="1" applyAlignment="1">
      <alignment horizontal="center" vertical="center"/>
    </xf>
    <xf numFmtId="176" fontId="78" fillId="0" borderId="5" xfId="2474" applyNumberFormat="1" applyFont="1" applyFill="1" applyBorder="1" applyAlignment="1">
      <alignment horizontal="center" vertical="center" wrapText="1"/>
    </xf>
    <xf numFmtId="176" fontId="77" fillId="0" borderId="5" xfId="2474" applyNumberFormat="1" applyFont="1" applyFill="1" applyBorder="1" applyAlignment="1">
      <alignment horizontal="center" vertical="center"/>
    </xf>
    <xf numFmtId="0" fontId="77" fillId="0" borderId="22" xfId="0" applyFont="1" applyBorder="1" applyAlignment="1">
      <alignment horizontal="center" vertical="center"/>
    </xf>
    <xf numFmtId="0" fontId="77" fillId="0" borderId="17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0" fontId="80" fillId="0" borderId="20" xfId="0" applyFont="1" applyBorder="1" applyAlignment="1">
      <alignment horizontal="center" vertical="center"/>
    </xf>
    <xf numFmtId="0" fontId="80" fillId="0" borderId="21" xfId="0" applyFont="1" applyBorder="1" applyAlignment="1">
      <alignment horizontal="center" vertical="center"/>
    </xf>
    <xf numFmtId="0" fontId="77" fillId="0" borderId="22" xfId="0" applyFont="1" applyBorder="1" applyAlignment="1">
      <alignment horizontal="center" vertical="center" wrapText="1"/>
    </xf>
    <xf numFmtId="0" fontId="77" fillId="0" borderId="17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center" vertical="center" wrapText="1"/>
    </xf>
    <xf numFmtId="0" fontId="80" fillId="0" borderId="20" xfId="3" applyFont="1" applyFill="1" applyBorder="1" applyAlignment="1">
      <alignment horizontal="center" vertical="center" wrapText="1"/>
    </xf>
    <xf numFmtId="0" fontId="80" fillId="0" borderId="21" xfId="3" applyFont="1" applyFill="1" applyBorder="1" applyAlignment="1">
      <alignment horizontal="center" vertical="center" wrapText="1"/>
    </xf>
    <xf numFmtId="176" fontId="75" fillId="0" borderId="20" xfId="2474" applyNumberFormat="1" applyFont="1" applyFill="1" applyBorder="1" applyAlignment="1">
      <alignment horizontal="center" vertical="center" wrapText="1"/>
    </xf>
    <xf numFmtId="176" fontId="75" fillId="0" borderId="21" xfId="2474" applyNumberFormat="1" applyFont="1" applyFill="1" applyBorder="1" applyAlignment="1">
      <alignment horizontal="center" vertical="center" wrapText="1"/>
    </xf>
    <xf numFmtId="176" fontId="9" fillId="0" borderId="20" xfId="1732" applyNumberFormat="1" applyFont="1" applyFill="1" applyBorder="1" applyAlignment="1">
      <alignment horizontal="center" vertical="center" wrapText="1"/>
    </xf>
    <xf numFmtId="176" fontId="9" fillId="0" borderId="3" xfId="1732" applyNumberFormat="1" applyFont="1" applyFill="1" applyBorder="1" applyAlignment="1">
      <alignment horizontal="center" vertical="center" wrapText="1"/>
    </xf>
    <xf numFmtId="176" fontId="9" fillId="0" borderId="20" xfId="1" applyNumberFormat="1" applyFont="1" applyBorder="1" applyAlignment="1">
      <alignment horizontal="center" vertical="center" wrapText="1"/>
    </xf>
    <xf numFmtId="176" fontId="9" fillId="0" borderId="3" xfId="1" applyNumberFormat="1" applyFont="1" applyBorder="1" applyAlignment="1">
      <alignment horizontal="center" vertical="center" wrapText="1"/>
    </xf>
    <xf numFmtId="176" fontId="9" fillId="0" borderId="21" xfId="1" applyNumberFormat="1" applyFont="1" applyBorder="1" applyAlignment="1">
      <alignment horizontal="center" vertical="center" wrapText="1"/>
    </xf>
    <xf numFmtId="176" fontId="75" fillId="0" borderId="3" xfId="2474" applyNumberFormat="1" applyFont="1" applyFill="1" applyBorder="1" applyAlignment="1">
      <alignment horizontal="center" vertical="center" wrapText="1"/>
    </xf>
    <xf numFmtId="176" fontId="8" fillId="0" borderId="5" xfId="2" applyNumberFormat="1" applyFont="1" applyFill="1" applyBorder="1" applyAlignment="1">
      <alignment horizontal="center" vertical="center"/>
    </xf>
    <xf numFmtId="176" fontId="8" fillId="0" borderId="22" xfId="2" applyNumberFormat="1" applyFont="1" applyFill="1" applyBorder="1" applyAlignment="1">
      <alignment horizontal="center" vertical="center"/>
    </xf>
    <xf numFmtId="176" fontId="8" fillId="0" borderId="4" xfId="2" applyNumberFormat="1" applyFont="1" applyFill="1" applyBorder="1" applyAlignment="1">
      <alignment horizontal="center" vertical="center"/>
    </xf>
    <xf numFmtId="176" fontId="9" fillId="0" borderId="5" xfId="1732" applyNumberFormat="1" applyFont="1" applyFill="1" applyBorder="1" applyAlignment="1">
      <alignment horizontal="center" vertical="center" wrapText="1"/>
    </xf>
    <xf numFmtId="176" fontId="8" fillId="0" borderId="22" xfId="1038" applyNumberFormat="1" applyFont="1" applyBorder="1" applyAlignment="1">
      <alignment horizontal="center" vertical="center" wrapText="1"/>
    </xf>
    <xf numFmtId="176" fontId="8" fillId="0" borderId="4" xfId="1038" applyNumberFormat="1" applyFont="1" applyBorder="1" applyAlignment="1">
      <alignment horizontal="center" vertical="center" wrapText="1"/>
    </xf>
    <xf numFmtId="176" fontId="9" fillId="0" borderId="22" xfId="1" applyNumberFormat="1" applyFont="1" applyBorder="1" applyAlignment="1">
      <alignment horizontal="center" vertical="center" wrapText="1"/>
    </xf>
    <xf numFmtId="176" fontId="9" fillId="0" borderId="4" xfId="1" applyNumberFormat="1" applyFont="1" applyBorder="1" applyAlignment="1">
      <alignment horizontal="center" vertical="center" wrapText="1"/>
    </xf>
    <xf numFmtId="0" fontId="79" fillId="0" borderId="0" xfId="0" applyFont="1" applyFill="1" applyAlignment="1">
      <alignment horizontal="center" vertical="center"/>
    </xf>
    <xf numFmtId="0" fontId="79" fillId="0" borderId="0" xfId="0" applyFont="1" applyFill="1" applyAlignment="1">
      <alignment horizontal="center" vertical="center" wrapText="1"/>
    </xf>
    <xf numFmtId="177" fontId="6" fillId="0" borderId="2" xfId="1" applyNumberFormat="1" applyFont="1" applyBorder="1" applyAlignment="1">
      <alignment horizontal="right" vertical="center" wrapText="1"/>
    </xf>
    <xf numFmtId="0" fontId="8" fillId="0" borderId="5" xfId="2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 wrapText="1"/>
    </xf>
    <xf numFmtId="0" fontId="80" fillId="0" borderId="5" xfId="0" applyFont="1" applyBorder="1" applyAlignment="1">
      <alignment horizontal="center" vertical="center"/>
    </xf>
  </cellXfs>
  <cellStyles count="3109">
    <cellStyle name="?鹎%U龡&amp;H齲_x0001_C铣_x0014__x0007__x0001__x0001_" xfId="1734"/>
    <cellStyle name="_2006－2009年结余结转情况" xfId="1735"/>
    <cellStyle name="_20100326高清市院遂宁检察院1080P配置清单26日改" xfId="1736"/>
    <cellStyle name="_2010-2012中支地拨款汇总" xfId="4"/>
    <cellStyle name="_2010-2012中支地拨款汇总 2" xfId="5"/>
    <cellStyle name="_2010-2012中支地拨款汇总 2_湘财教指〔2017〕84号中央财政支持地方高校改革发展资金" xfId="6"/>
    <cellStyle name="_2010-2012中支地拨款汇总_湘财教指〔2017〕84号中央财政支持地方高校改革发展资金" xfId="7"/>
    <cellStyle name="_2010项目预算申请汇总表_湖南省" xfId="8"/>
    <cellStyle name="_2010项目预算申请汇总表_湖南省_湘财教指〔2017〕84号中央财政支持地方高校改革发展资金" xfId="9"/>
    <cellStyle name="_2013年经费测算情况(12.11)" xfId="10"/>
    <cellStyle name="_2013年经费测算情况(12.11)_湘财教指〔2017〕84号中央财政支持地方高校改革发展资金" xfId="11"/>
    <cellStyle name="_2014年度预算下达进度表（修改）" xfId="1737"/>
    <cellStyle name="_2014年经费下达指标文目录" xfId="1738"/>
    <cellStyle name="_2016年高校经常性拨款分配因素(测算201616)" xfId="1739"/>
    <cellStyle name="_Book1" xfId="1740"/>
    <cellStyle name="_Book1_1" xfId="1741"/>
    <cellStyle name="_Book1_2" xfId="1742"/>
    <cellStyle name="_ET_STYLE_NoName_00_" xfId="3"/>
    <cellStyle name="_ET_STYLE_NoName_00__12.25-发教育厅-2016年高职生均年初预算控制数分配表" xfId="1743"/>
    <cellStyle name="_ET_STYLE_NoName_00__2015年高职生均拨款奖补资金分配方案(200万托底）" xfId="1744"/>
    <cellStyle name="_ET_STYLE_NoName_00__2016年年初部门预算分配方案" xfId="1745"/>
    <cellStyle name="_ET_STYLE_NoName_00__Book1" xfId="1746"/>
    <cellStyle name="_ET_STYLE_NoName_00__Book1_1" xfId="1747"/>
    <cellStyle name="_ET_STYLE_NoName_00__Sheet3" xfId="1748"/>
    <cellStyle name="_弱电系统设备配置报价清单" xfId="1749"/>
    <cellStyle name="_湘财教指〔2015〕45号省教育厅预拨提标表" xfId="1750"/>
    <cellStyle name="_中南林业科技大学2010-2012项目附表2010-6-25" xfId="12"/>
    <cellStyle name="_中南林业科技大学2010-2012项目附表2010-6-25 2" xfId="13"/>
    <cellStyle name="_中南林业科技大学2010-2012项目附表2010-6-25 2_湘财教指〔2017〕84号中央财政支持地方高校改革发展资金" xfId="14"/>
    <cellStyle name="_中南林业科技大学2010-2012项目附表2010-6-25_湘财教指〔2017〕84号中央财政支持地方高校改革发展资金" xfId="15"/>
    <cellStyle name="_中央共建2014（定）" xfId="1751"/>
    <cellStyle name="_重点学科汇总表" xfId="16"/>
    <cellStyle name="_重点学科汇总表_湘财教指〔2017〕84号中央财政支持地方高校改革发展资金" xfId="17"/>
    <cellStyle name="0,0_x000d__x000a_NA_x000d__x000a_" xfId="1752"/>
    <cellStyle name="20% - Accent1" xfId="1753"/>
    <cellStyle name="20% - Accent2" xfId="1754"/>
    <cellStyle name="20% - Accent3" xfId="1755"/>
    <cellStyle name="20% - Accent4" xfId="1756"/>
    <cellStyle name="20% - Accent5" xfId="1757"/>
    <cellStyle name="20% - Accent6" xfId="1758"/>
    <cellStyle name="20% - 强调文字颜色 1 2" xfId="18"/>
    <cellStyle name="20% - 强调文字颜色 1 2 10" xfId="19"/>
    <cellStyle name="20% - 强调文字颜色 1 2 11" xfId="20"/>
    <cellStyle name="20% - 强调文字颜色 1 2 12" xfId="21"/>
    <cellStyle name="20% - 强调文字颜色 1 2 13" xfId="22"/>
    <cellStyle name="20% - 强调文字颜色 1 2 14" xfId="23"/>
    <cellStyle name="20% - 强调文字颜色 1 2 15" xfId="24"/>
    <cellStyle name="20% - 强调文字颜色 1 2 16" xfId="25"/>
    <cellStyle name="20% - 强调文字颜色 1 2 17" xfId="26"/>
    <cellStyle name="20% - 强调文字颜色 1 2 18" xfId="27"/>
    <cellStyle name="20% - 强调文字颜色 1 2 19" xfId="28"/>
    <cellStyle name="20% - 强调文字颜色 1 2 2" xfId="29"/>
    <cellStyle name="20% - 强调文字颜色 1 2 20" xfId="30"/>
    <cellStyle name="20% - 强调文字颜色 1 2 21" xfId="31"/>
    <cellStyle name="20% - 强调文字颜色 1 2 3" xfId="32"/>
    <cellStyle name="20% - 强调文字颜色 1 2 4" xfId="33"/>
    <cellStyle name="20% - 强调文字颜色 1 2 5" xfId="34"/>
    <cellStyle name="20% - 强调文字颜色 1 2 6" xfId="35"/>
    <cellStyle name="20% - 强调文字颜色 1 2 7" xfId="36"/>
    <cellStyle name="20% - 强调文字颜色 1 2 8" xfId="37"/>
    <cellStyle name="20% - 强调文字颜色 1 2 9" xfId="38"/>
    <cellStyle name="20% - 强调文字颜色 1 2_2017年改革发展类资金分配及绩效" xfId="39"/>
    <cellStyle name="20% - 强调文字颜色 1 3" xfId="40"/>
    <cellStyle name="20% - 强调文字颜色 1 4" xfId="41"/>
    <cellStyle name="20% - 强调文字颜色 2 2" xfId="42"/>
    <cellStyle name="20% - 强调文字颜色 2 2 10" xfId="43"/>
    <cellStyle name="20% - 强调文字颜色 2 2 11" xfId="44"/>
    <cellStyle name="20% - 强调文字颜色 2 2 12" xfId="45"/>
    <cellStyle name="20% - 强调文字颜色 2 2 13" xfId="46"/>
    <cellStyle name="20% - 强调文字颜色 2 2 14" xfId="47"/>
    <cellStyle name="20% - 强调文字颜色 2 2 15" xfId="48"/>
    <cellStyle name="20% - 强调文字颜色 2 2 16" xfId="49"/>
    <cellStyle name="20% - 强调文字颜色 2 2 17" xfId="50"/>
    <cellStyle name="20% - 强调文字颜色 2 2 18" xfId="51"/>
    <cellStyle name="20% - 强调文字颜色 2 2 19" xfId="52"/>
    <cellStyle name="20% - 强调文字颜色 2 2 2" xfId="53"/>
    <cellStyle name="20% - 强调文字颜色 2 2 20" xfId="54"/>
    <cellStyle name="20% - 强调文字颜色 2 2 21" xfId="55"/>
    <cellStyle name="20% - 强调文字颜色 2 2 3" xfId="56"/>
    <cellStyle name="20% - 强调文字颜色 2 2 4" xfId="57"/>
    <cellStyle name="20% - 强调文字颜色 2 2 5" xfId="58"/>
    <cellStyle name="20% - 强调文字颜色 2 2 6" xfId="59"/>
    <cellStyle name="20% - 强调文字颜色 2 2 7" xfId="60"/>
    <cellStyle name="20% - 强调文字颜色 2 2 8" xfId="61"/>
    <cellStyle name="20% - 强调文字颜色 2 2 9" xfId="62"/>
    <cellStyle name="20% - 强调文字颜色 2 2_2017年改革发展类资金分配及绩效" xfId="63"/>
    <cellStyle name="20% - 强调文字颜色 2 3" xfId="64"/>
    <cellStyle name="20% - 强调文字颜色 2 4" xfId="65"/>
    <cellStyle name="20% - 强调文字颜色 3 2" xfId="66"/>
    <cellStyle name="20% - 强调文字颜色 3 2 10" xfId="67"/>
    <cellStyle name="20% - 强调文字颜色 3 2 11" xfId="68"/>
    <cellStyle name="20% - 强调文字颜色 3 2 12" xfId="69"/>
    <cellStyle name="20% - 强调文字颜色 3 2 13" xfId="70"/>
    <cellStyle name="20% - 强调文字颜色 3 2 14" xfId="71"/>
    <cellStyle name="20% - 强调文字颜色 3 2 15" xfId="72"/>
    <cellStyle name="20% - 强调文字颜色 3 2 16" xfId="73"/>
    <cellStyle name="20% - 强调文字颜色 3 2 17" xfId="74"/>
    <cellStyle name="20% - 强调文字颜色 3 2 18" xfId="75"/>
    <cellStyle name="20% - 强调文字颜色 3 2 19" xfId="76"/>
    <cellStyle name="20% - 强调文字颜色 3 2 2" xfId="77"/>
    <cellStyle name="20% - 强调文字颜色 3 2 20" xfId="78"/>
    <cellStyle name="20% - 强调文字颜色 3 2 21" xfId="79"/>
    <cellStyle name="20% - 强调文字颜色 3 2 3" xfId="80"/>
    <cellStyle name="20% - 强调文字颜色 3 2 4" xfId="81"/>
    <cellStyle name="20% - 强调文字颜色 3 2 5" xfId="82"/>
    <cellStyle name="20% - 强调文字颜色 3 2 6" xfId="83"/>
    <cellStyle name="20% - 强调文字颜色 3 2 7" xfId="84"/>
    <cellStyle name="20% - 强调文字颜色 3 2 8" xfId="85"/>
    <cellStyle name="20% - 强调文字颜色 3 2 9" xfId="86"/>
    <cellStyle name="20% - 强调文字颜色 3 2_2017年改革发展类资金分配及绩效" xfId="87"/>
    <cellStyle name="20% - 强调文字颜色 3 3" xfId="88"/>
    <cellStyle name="20% - 强调文字颜色 3 4" xfId="89"/>
    <cellStyle name="20% - 强调文字颜色 4 2" xfId="90"/>
    <cellStyle name="20% - 强调文字颜色 4 2 10" xfId="91"/>
    <cellStyle name="20% - 强调文字颜色 4 2 11" xfId="92"/>
    <cellStyle name="20% - 强调文字颜色 4 2 12" xfId="93"/>
    <cellStyle name="20% - 强调文字颜色 4 2 13" xfId="94"/>
    <cellStyle name="20% - 强调文字颜色 4 2 14" xfId="95"/>
    <cellStyle name="20% - 强调文字颜色 4 2 15" xfId="96"/>
    <cellStyle name="20% - 强调文字颜色 4 2 16" xfId="97"/>
    <cellStyle name="20% - 强调文字颜色 4 2 17" xfId="98"/>
    <cellStyle name="20% - 强调文字颜色 4 2 18" xfId="99"/>
    <cellStyle name="20% - 强调文字颜色 4 2 19" xfId="100"/>
    <cellStyle name="20% - 强调文字颜色 4 2 2" xfId="101"/>
    <cellStyle name="20% - 强调文字颜色 4 2 20" xfId="102"/>
    <cellStyle name="20% - 强调文字颜色 4 2 21" xfId="103"/>
    <cellStyle name="20% - 强调文字颜色 4 2 3" xfId="104"/>
    <cellStyle name="20% - 强调文字颜色 4 2 4" xfId="105"/>
    <cellStyle name="20% - 强调文字颜色 4 2 5" xfId="106"/>
    <cellStyle name="20% - 强调文字颜色 4 2 6" xfId="107"/>
    <cellStyle name="20% - 强调文字颜色 4 2 7" xfId="108"/>
    <cellStyle name="20% - 强调文字颜色 4 2 8" xfId="109"/>
    <cellStyle name="20% - 强调文字颜色 4 2 9" xfId="110"/>
    <cellStyle name="20% - 强调文字颜色 4 2_2017年改革发展类资金分配及绩效" xfId="111"/>
    <cellStyle name="20% - 强调文字颜色 4 3" xfId="112"/>
    <cellStyle name="20% - 强调文字颜色 4 4" xfId="113"/>
    <cellStyle name="20% - 强调文字颜色 5 2" xfId="114"/>
    <cellStyle name="20% - 强调文字颜色 5 2 10" xfId="115"/>
    <cellStyle name="20% - 强调文字颜色 5 2 11" xfId="116"/>
    <cellStyle name="20% - 强调文字颜色 5 2 12" xfId="117"/>
    <cellStyle name="20% - 强调文字颜色 5 2 13" xfId="118"/>
    <cellStyle name="20% - 强调文字颜色 5 2 14" xfId="119"/>
    <cellStyle name="20% - 强调文字颜色 5 2 15" xfId="120"/>
    <cellStyle name="20% - 强调文字颜色 5 2 16" xfId="121"/>
    <cellStyle name="20% - 强调文字颜色 5 2 17" xfId="122"/>
    <cellStyle name="20% - 强调文字颜色 5 2 18" xfId="123"/>
    <cellStyle name="20% - 强调文字颜色 5 2 19" xfId="124"/>
    <cellStyle name="20% - 强调文字颜色 5 2 2" xfId="125"/>
    <cellStyle name="20% - 强调文字颜色 5 2 20" xfId="126"/>
    <cellStyle name="20% - 强调文字颜色 5 2 21" xfId="127"/>
    <cellStyle name="20% - 强调文字颜色 5 2 3" xfId="128"/>
    <cellStyle name="20% - 强调文字颜色 5 2 4" xfId="129"/>
    <cellStyle name="20% - 强调文字颜色 5 2 5" xfId="130"/>
    <cellStyle name="20% - 强调文字颜色 5 2 6" xfId="131"/>
    <cellStyle name="20% - 强调文字颜色 5 2 7" xfId="132"/>
    <cellStyle name="20% - 强调文字颜色 5 2 8" xfId="133"/>
    <cellStyle name="20% - 强调文字颜色 5 2 9" xfId="134"/>
    <cellStyle name="20% - 强调文字颜色 5 2_2017年改革发展类资金分配及绩效" xfId="135"/>
    <cellStyle name="20% - 强调文字颜色 5 3" xfId="136"/>
    <cellStyle name="20% - 强调文字颜色 5 4" xfId="137"/>
    <cellStyle name="20% - 强调文字颜色 6 2" xfId="138"/>
    <cellStyle name="20% - 强调文字颜色 6 2 10" xfId="139"/>
    <cellStyle name="20% - 强调文字颜色 6 2 11" xfId="140"/>
    <cellStyle name="20% - 强调文字颜色 6 2 12" xfId="141"/>
    <cellStyle name="20% - 强调文字颜色 6 2 13" xfId="142"/>
    <cellStyle name="20% - 强调文字颜色 6 2 14" xfId="143"/>
    <cellStyle name="20% - 强调文字颜色 6 2 15" xfId="144"/>
    <cellStyle name="20% - 强调文字颜色 6 2 16" xfId="145"/>
    <cellStyle name="20% - 强调文字颜色 6 2 17" xfId="146"/>
    <cellStyle name="20% - 强调文字颜色 6 2 18" xfId="147"/>
    <cellStyle name="20% - 强调文字颜色 6 2 19" xfId="148"/>
    <cellStyle name="20% - 强调文字颜色 6 2 2" xfId="149"/>
    <cellStyle name="20% - 强调文字颜色 6 2 20" xfId="150"/>
    <cellStyle name="20% - 强调文字颜色 6 2 21" xfId="151"/>
    <cellStyle name="20% - 强调文字颜色 6 2 3" xfId="152"/>
    <cellStyle name="20% - 强调文字颜色 6 2 4" xfId="153"/>
    <cellStyle name="20% - 强调文字颜色 6 2 5" xfId="154"/>
    <cellStyle name="20% - 强调文字颜色 6 2 6" xfId="155"/>
    <cellStyle name="20% - 强调文字颜色 6 2 7" xfId="156"/>
    <cellStyle name="20% - 强调文字颜色 6 2 8" xfId="157"/>
    <cellStyle name="20% - 强调文字颜色 6 2 9" xfId="158"/>
    <cellStyle name="20% - 强调文字颜色 6 2_2017年改革发展类资金分配及绩效" xfId="159"/>
    <cellStyle name="20% - 强调文字颜色 6 3" xfId="160"/>
    <cellStyle name="20% - 强调文字颜色 6 4" xfId="161"/>
    <cellStyle name="20% - 着色 1" xfId="162"/>
    <cellStyle name="20% - 着色 2" xfId="163"/>
    <cellStyle name="20% - 着色 3" xfId="164"/>
    <cellStyle name="20% - 着色 4" xfId="165"/>
    <cellStyle name="20% - 着色 5" xfId="166"/>
    <cellStyle name="20% - 着色 6" xfId="167"/>
    <cellStyle name="40% - Accent1" xfId="1759"/>
    <cellStyle name="40% - Accent2" xfId="1760"/>
    <cellStyle name="40% - Accent3" xfId="1761"/>
    <cellStyle name="40% - Accent4" xfId="1762"/>
    <cellStyle name="40% - Accent5" xfId="1763"/>
    <cellStyle name="40% - Accent6" xfId="1764"/>
    <cellStyle name="40% - 强调文字颜色 1 2" xfId="168"/>
    <cellStyle name="40% - 强调文字颜色 1 2 10" xfId="169"/>
    <cellStyle name="40% - 强调文字颜色 1 2 11" xfId="170"/>
    <cellStyle name="40% - 强调文字颜色 1 2 12" xfId="171"/>
    <cellStyle name="40% - 强调文字颜色 1 2 13" xfId="172"/>
    <cellStyle name="40% - 强调文字颜色 1 2 14" xfId="173"/>
    <cellStyle name="40% - 强调文字颜色 1 2 15" xfId="174"/>
    <cellStyle name="40% - 强调文字颜色 1 2 16" xfId="175"/>
    <cellStyle name="40% - 强调文字颜色 1 2 17" xfId="176"/>
    <cellStyle name="40% - 强调文字颜色 1 2 18" xfId="177"/>
    <cellStyle name="40% - 强调文字颜色 1 2 19" xfId="178"/>
    <cellStyle name="40% - 强调文字颜色 1 2 2" xfId="179"/>
    <cellStyle name="40% - 强调文字颜色 1 2 20" xfId="180"/>
    <cellStyle name="40% - 强调文字颜色 1 2 21" xfId="181"/>
    <cellStyle name="40% - 强调文字颜色 1 2 3" xfId="182"/>
    <cellStyle name="40% - 强调文字颜色 1 2 4" xfId="183"/>
    <cellStyle name="40% - 强调文字颜色 1 2 5" xfId="184"/>
    <cellStyle name="40% - 强调文字颜色 1 2 6" xfId="185"/>
    <cellStyle name="40% - 强调文字颜色 1 2 7" xfId="186"/>
    <cellStyle name="40% - 强调文字颜色 1 2 8" xfId="187"/>
    <cellStyle name="40% - 强调文字颜色 1 2 9" xfId="188"/>
    <cellStyle name="40% - 强调文字颜色 1 2_2017年改革发展类资金分配及绩效" xfId="189"/>
    <cellStyle name="40% - 强调文字颜色 1 3" xfId="190"/>
    <cellStyle name="40% - 强调文字颜色 1 4" xfId="191"/>
    <cellStyle name="40% - 强调文字颜色 2 2" xfId="192"/>
    <cellStyle name="40% - 强调文字颜色 2 2 10" xfId="193"/>
    <cellStyle name="40% - 强调文字颜色 2 2 11" xfId="194"/>
    <cellStyle name="40% - 强调文字颜色 2 2 12" xfId="195"/>
    <cellStyle name="40% - 强调文字颜色 2 2 13" xfId="196"/>
    <cellStyle name="40% - 强调文字颜色 2 2 14" xfId="197"/>
    <cellStyle name="40% - 强调文字颜色 2 2 15" xfId="198"/>
    <cellStyle name="40% - 强调文字颜色 2 2 16" xfId="199"/>
    <cellStyle name="40% - 强调文字颜色 2 2 17" xfId="200"/>
    <cellStyle name="40% - 强调文字颜色 2 2 18" xfId="201"/>
    <cellStyle name="40% - 强调文字颜色 2 2 19" xfId="202"/>
    <cellStyle name="40% - 强调文字颜色 2 2 2" xfId="203"/>
    <cellStyle name="40% - 强调文字颜色 2 2 20" xfId="204"/>
    <cellStyle name="40% - 强调文字颜色 2 2 21" xfId="205"/>
    <cellStyle name="40% - 强调文字颜色 2 2 3" xfId="206"/>
    <cellStyle name="40% - 强调文字颜色 2 2 4" xfId="207"/>
    <cellStyle name="40% - 强调文字颜色 2 2 5" xfId="208"/>
    <cellStyle name="40% - 强调文字颜色 2 2 6" xfId="209"/>
    <cellStyle name="40% - 强调文字颜色 2 2 7" xfId="210"/>
    <cellStyle name="40% - 强调文字颜色 2 2 8" xfId="211"/>
    <cellStyle name="40% - 强调文字颜色 2 2 9" xfId="212"/>
    <cellStyle name="40% - 强调文字颜色 2 2_2017年改革发展类资金分配及绩效" xfId="213"/>
    <cellStyle name="40% - 强调文字颜色 2 3" xfId="214"/>
    <cellStyle name="40% - 强调文字颜色 2 4" xfId="215"/>
    <cellStyle name="40% - 强调文字颜色 3 2" xfId="216"/>
    <cellStyle name="40% - 强调文字颜色 3 2 10" xfId="217"/>
    <cellStyle name="40% - 强调文字颜色 3 2 11" xfId="218"/>
    <cellStyle name="40% - 强调文字颜色 3 2 12" xfId="219"/>
    <cellStyle name="40% - 强调文字颜色 3 2 13" xfId="220"/>
    <cellStyle name="40% - 强调文字颜色 3 2 14" xfId="221"/>
    <cellStyle name="40% - 强调文字颜色 3 2 15" xfId="222"/>
    <cellStyle name="40% - 强调文字颜色 3 2 16" xfId="223"/>
    <cellStyle name="40% - 强调文字颜色 3 2 17" xfId="224"/>
    <cellStyle name="40% - 强调文字颜色 3 2 18" xfId="225"/>
    <cellStyle name="40% - 强调文字颜色 3 2 19" xfId="226"/>
    <cellStyle name="40% - 强调文字颜色 3 2 2" xfId="227"/>
    <cellStyle name="40% - 强调文字颜色 3 2 20" xfId="228"/>
    <cellStyle name="40% - 强调文字颜色 3 2 21" xfId="229"/>
    <cellStyle name="40% - 强调文字颜色 3 2 3" xfId="230"/>
    <cellStyle name="40% - 强调文字颜色 3 2 4" xfId="231"/>
    <cellStyle name="40% - 强调文字颜色 3 2 5" xfId="232"/>
    <cellStyle name="40% - 强调文字颜色 3 2 6" xfId="233"/>
    <cellStyle name="40% - 强调文字颜色 3 2 7" xfId="234"/>
    <cellStyle name="40% - 强调文字颜色 3 2 8" xfId="235"/>
    <cellStyle name="40% - 强调文字颜色 3 2 9" xfId="236"/>
    <cellStyle name="40% - 强调文字颜色 3 2_2017年改革发展类资金分配及绩效" xfId="237"/>
    <cellStyle name="40% - 强调文字颜色 3 3" xfId="238"/>
    <cellStyle name="40% - 强调文字颜色 3 4" xfId="239"/>
    <cellStyle name="40% - 强调文字颜色 4 2" xfId="240"/>
    <cellStyle name="40% - 强调文字颜色 4 2 10" xfId="241"/>
    <cellStyle name="40% - 强调文字颜色 4 2 11" xfId="242"/>
    <cellStyle name="40% - 强调文字颜色 4 2 12" xfId="243"/>
    <cellStyle name="40% - 强调文字颜色 4 2 13" xfId="244"/>
    <cellStyle name="40% - 强调文字颜色 4 2 14" xfId="245"/>
    <cellStyle name="40% - 强调文字颜色 4 2 15" xfId="246"/>
    <cellStyle name="40% - 强调文字颜色 4 2 16" xfId="247"/>
    <cellStyle name="40% - 强调文字颜色 4 2 17" xfId="248"/>
    <cellStyle name="40% - 强调文字颜色 4 2 18" xfId="249"/>
    <cellStyle name="40% - 强调文字颜色 4 2 19" xfId="250"/>
    <cellStyle name="40% - 强调文字颜色 4 2 2" xfId="251"/>
    <cellStyle name="40% - 强调文字颜色 4 2 20" xfId="252"/>
    <cellStyle name="40% - 强调文字颜色 4 2 21" xfId="253"/>
    <cellStyle name="40% - 强调文字颜色 4 2 3" xfId="254"/>
    <cellStyle name="40% - 强调文字颜色 4 2 4" xfId="255"/>
    <cellStyle name="40% - 强调文字颜色 4 2 5" xfId="256"/>
    <cellStyle name="40% - 强调文字颜色 4 2 6" xfId="257"/>
    <cellStyle name="40% - 强调文字颜色 4 2 7" xfId="258"/>
    <cellStyle name="40% - 强调文字颜色 4 2 8" xfId="259"/>
    <cellStyle name="40% - 强调文字颜色 4 2 9" xfId="260"/>
    <cellStyle name="40% - 强调文字颜色 4 2_2017年改革发展类资金分配及绩效" xfId="261"/>
    <cellStyle name="40% - 强调文字颜色 4 3" xfId="262"/>
    <cellStyle name="40% - 强调文字颜色 4 4" xfId="263"/>
    <cellStyle name="40% - 强调文字颜色 5 2" xfId="264"/>
    <cellStyle name="40% - 强调文字颜色 5 2 10" xfId="265"/>
    <cellStyle name="40% - 强调文字颜色 5 2 11" xfId="266"/>
    <cellStyle name="40% - 强调文字颜色 5 2 12" xfId="267"/>
    <cellStyle name="40% - 强调文字颜色 5 2 13" xfId="268"/>
    <cellStyle name="40% - 强调文字颜色 5 2 14" xfId="269"/>
    <cellStyle name="40% - 强调文字颜色 5 2 15" xfId="270"/>
    <cellStyle name="40% - 强调文字颜色 5 2 16" xfId="271"/>
    <cellStyle name="40% - 强调文字颜色 5 2 17" xfId="272"/>
    <cellStyle name="40% - 强调文字颜色 5 2 18" xfId="273"/>
    <cellStyle name="40% - 强调文字颜色 5 2 19" xfId="274"/>
    <cellStyle name="40% - 强调文字颜色 5 2 2" xfId="275"/>
    <cellStyle name="40% - 强调文字颜色 5 2 20" xfId="276"/>
    <cellStyle name="40% - 强调文字颜色 5 2 21" xfId="277"/>
    <cellStyle name="40% - 强调文字颜色 5 2 3" xfId="278"/>
    <cellStyle name="40% - 强调文字颜色 5 2 4" xfId="279"/>
    <cellStyle name="40% - 强调文字颜色 5 2 5" xfId="280"/>
    <cellStyle name="40% - 强调文字颜色 5 2 6" xfId="281"/>
    <cellStyle name="40% - 强调文字颜色 5 2 7" xfId="282"/>
    <cellStyle name="40% - 强调文字颜色 5 2 8" xfId="283"/>
    <cellStyle name="40% - 强调文字颜色 5 2 9" xfId="284"/>
    <cellStyle name="40% - 强调文字颜色 5 2_2017年改革发展类资金分配及绩效" xfId="285"/>
    <cellStyle name="40% - 强调文字颜色 5 3" xfId="286"/>
    <cellStyle name="40% - 强调文字颜色 5 4" xfId="287"/>
    <cellStyle name="40% - 强调文字颜色 6 2" xfId="288"/>
    <cellStyle name="40% - 强调文字颜色 6 2 10" xfId="289"/>
    <cellStyle name="40% - 强调文字颜色 6 2 11" xfId="290"/>
    <cellStyle name="40% - 强调文字颜色 6 2 12" xfId="291"/>
    <cellStyle name="40% - 强调文字颜色 6 2 13" xfId="292"/>
    <cellStyle name="40% - 强调文字颜色 6 2 14" xfId="293"/>
    <cellStyle name="40% - 强调文字颜色 6 2 15" xfId="294"/>
    <cellStyle name="40% - 强调文字颜色 6 2 16" xfId="295"/>
    <cellStyle name="40% - 强调文字颜色 6 2 17" xfId="296"/>
    <cellStyle name="40% - 强调文字颜色 6 2 18" xfId="297"/>
    <cellStyle name="40% - 强调文字颜色 6 2 19" xfId="298"/>
    <cellStyle name="40% - 强调文字颜色 6 2 2" xfId="299"/>
    <cellStyle name="40% - 强调文字颜色 6 2 20" xfId="300"/>
    <cellStyle name="40% - 强调文字颜色 6 2 21" xfId="301"/>
    <cellStyle name="40% - 强调文字颜色 6 2 3" xfId="302"/>
    <cellStyle name="40% - 强调文字颜色 6 2 4" xfId="303"/>
    <cellStyle name="40% - 强调文字颜色 6 2 5" xfId="304"/>
    <cellStyle name="40% - 强调文字颜色 6 2 6" xfId="305"/>
    <cellStyle name="40% - 强调文字颜色 6 2 7" xfId="306"/>
    <cellStyle name="40% - 强调文字颜色 6 2 8" xfId="307"/>
    <cellStyle name="40% - 强调文字颜色 6 2 9" xfId="308"/>
    <cellStyle name="40% - 强调文字颜色 6 2_2017年改革发展类资金分配及绩效" xfId="309"/>
    <cellStyle name="40% - 强调文字颜色 6 3" xfId="310"/>
    <cellStyle name="40% - 强调文字颜色 6 4" xfId="311"/>
    <cellStyle name="40% - 着色 1" xfId="312"/>
    <cellStyle name="40% - 着色 2" xfId="313"/>
    <cellStyle name="40% - 着色 3" xfId="314"/>
    <cellStyle name="40% - 着色 4" xfId="315"/>
    <cellStyle name="40% - 着色 5" xfId="316"/>
    <cellStyle name="40% - 着色 6" xfId="317"/>
    <cellStyle name="60% - Accent1" xfId="1765"/>
    <cellStyle name="60% - Accent2" xfId="1766"/>
    <cellStyle name="60% - Accent3" xfId="1767"/>
    <cellStyle name="60% - Accent4" xfId="1768"/>
    <cellStyle name="60% - Accent5" xfId="1769"/>
    <cellStyle name="60% - Accent6" xfId="1770"/>
    <cellStyle name="60% - 强调文字颜色 1 2" xfId="318"/>
    <cellStyle name="60% - 强调文字颜色 1 2 10" xfId="319"/>
    <cellStyle name="60% - 强调文字颜色 1 2 11" xfId="320"/>
    <cellStyle name="60% - 强调文字颜色 1 2 12" xfId="321"/>
    <cellStyle name="60% - 强调文字颜色 1 2 13" xfId="322"/>
    <cellStyle name="60% - 强调文字颜色 1 2 14" xfId="323"/>
    <cellStyle name="60% - 强调文字颜色 1 2 15" xfId="324"/>
    <cellStyle name="60% - 强调文字颜色 1 2 16" xfId="325"/>
    <cellStyle name="60% - 强调文字颜色 1 2 17" xfId="326"/>
    <cellStyle name="60% - 强调文字颜色 1 2 18" xfId="327"/>
    <cellStyle name="60% - 强调文字颜色 1 2 19" xfId="328"/>
    <cellStyle name="60% - 强调文字颜色 1 2 2" xfId="329"/>
    <cellStyle name="60% - 强调文字颜色 1 2 20" xfId="330"/>
    <cellStyle name="60% - 强调文字颜色 1 2 21" xfId="331"/>
    <cellStyle name="60% - 强调文字颜色 1 2 3" xfId="332"/>
    <cellStyle name="60% - 强调文字颜色 1 2 4" xfId="333"/>
    <cellStyle name="60% - 强调文字颜色 1 2 5" xfId="334"/>
    <cellStyle name="60% - 强调文字颜色 1 2 6" xfId="335"/>
    <cellStyle name="60% - 强调文字颜色 1 2 7" xfId="336"/>
    <cellStyle name="60% - 强调文字颜色 1 2 8" xfId="337"/>
    <cellStyle name="60% - 强调文字颜色 1 2 9" xfId="338"/>
    <cellStyle name="60% - 强调文字颜色 1 2_2017年改革发展类资金分配及绩效" xfId="339"/>
    <cellStyle name="60% - 强调文字颜色 1 3" xfId="340"/>
    <cellStyle name="60% - 强调文字颜色 1 4" xfId="341"/>
    <cellStyle name="60% - 强调文字颜色 2 2" xfId="342"/>
    <cellStyle name="60% - 强调文字颜色 2 2 10" xfId="343"/>
    <cellStyle name="60% - 强调文字颜色 2 2 11" xfId="344"/>
    <cellStyle name="60% - 强调文字颜色 2 2 12" xfId="345"/>
    <cellStyle name="60% - 强调文字颜色 2 2 13" xfId="346"/>
    <cellStyle name="60% - 强调文字颜色 2 2 14" xfId="347"/>
    <cellStyle name="60% - 强调文字颜色 2 2 15" xfId="348"/>
    <cellStyle name="60% - 强调文字颜色 2 2 16" xfId="349"/>
    <cellStyle name="60% - 强调文字颜色 2 2 17" xfId="350"/>
    <cellStyle name="60% - 强调文字颜色 2 2 18" xfId="351"/>
    <cellStyle name="60% - 强调文字颜色 2 2 19" xfId="352"/>
    <cellStyle name="60% - 强调文字颜色 2 2 2" xfId="353"/>
    <cellStyle name="60% - 强调文字颜色 2 2 20" xfId="354"/>
    <cellStyle name="60% - 强调文字颜色 2 2 21" xfId="355"/>
    <cellStyle name="60% - 强调文字颜色 2 2 3" xfId="356"/>
    <cellStyle name="60% - 强调文字颜色 2 2 4" xfId="357"/>
    <cellStyle name="60% - 强调文字颜色 2 2 5" xfId="358"/>
    <cellStyle name="60% - 强调文字颜色 2 2 6" xfId="359"/>
    <cellStyle name="60% - 强调文字颜色 2 2 7" xfId="360"/>
    <cellStyle name="60% - 强调文字颜色 2 2 8" xfId="361"/>
    <cellStyle name="60% - 强调文字颜色 2 2 9" xfId="362"/>
    <cellStyle name="60% - 强调文字颜色 2 2_2017年改革发展类资金分配及绩效" xfId="363"/>
    <cellStyle name="60% - 强调文字颜色 2 3" xfId="364"/>
    <cellStyle name="60% - 强调文字颜色 2 4" xfId="365"/>
    <cellStyle name="60% - 强调文字颜色 3 2" xfId="366"/>
    <cellStyle name="60% - 强调文字颜色 3 2 10" xfId="367"/>
    <cellStyle name="60% - 强调文字颜色 3 2 11" xfId="368"/>
    <cellStyle name="60% - 强调文字颜色 3 2 12" xfId="369"/>
    <cellStyle name="60% - 强调文字颜色 3 2 13" xfId="370"/>
    <cellStyle name="60% - 强调文字颜色 3 2 14" xfId="371"/>
    <cellStyle name="60% - 强调文字颜色 3 2 15" xfId="372"/>
    <cellStyle name="60% - 强调文字颜色 3 2 16" xfId="373"/>
    <cellStyle name="60% - 强调文字颜色 3 2 17" xfId="374"/>
    <cellStyle name="60% - 强调文字颜色 3 2 18" xfId="375"/>
    <cellStyle name="60% - 强调文字颜色 3 2 19" xfId="376"/>
    <cellStyle name="60% - 强调文字颜色 3 2 2" xfId="377"/>
    <cellStyle name="60% - 强调文字颜色 3 2 20" xfId="378"/>
    <cellStyle name="60% - 强调文字颜色 3 2 21" xfId="379"/>
    <cellStyle name="60% - 强调文字颜色 3 2 3" xfId="380"/>
    <cellStyle name="60% - 强调文字颜色 3 2 4" xfId="381"/>
    <cellStyle name="60% - 强调文字颜色 3 2 5" xfId="382"/>
    <cellStyle name="60% - 强调文字颜色 3 2 6" xfId="383"/>
    <cellStyle name="60% - 强调文字颜色 3 2 7" xfId="384"/>
    <cellStyle name="60% - 强调文字颜色 3 2 8" xfId="385"/>
    <cellStyle name="60% - 强调文字颜色 3 2 9" xfId="386"/>
    <cellStyle name="60% - 强调文字颜色 3 2_2017年改革发展类资金分配及绩效" xfId="387"/>
    <cellStyle name="60% - 强调文字颜色 3 3" xfId="388"/>
    <cellStyle name="60% - 强调文字颜色 3 4" xfId="389"/>
    <cellStyle name="60% - 强调文字颜色 4 2" xfId="390"/>
    <cellStyle name="60% - 强调文字颜色 4 2 10" xfId="391"/>
    <cellStyle name="60% - 强调文字颜色 4 2 11" xfId="392"/>
    <cellStyle name="60% - 强调文字颜色 4 2 12" xfId="393"/>
    <cellStyle name="60% - 强调文字颜色 4 2 13" xfId="394"/>
    <cellStyle name="60% - 强调文字颜色 4 2 14" xfId="395"/>
    <cellStyle name="60% - 强调文字颜色 4 2 15" xfId="396"/>
    <cellStyle name="60% - 强调文字颜色 4 2 16" xfId="397"/>
    <cellStyle name="60% - 强调文字颜色 4 2 17" xfId="398"/>
    <cellStyle name="60% - 强调文字颜色 4 2 18" xfId="399"/>
    <cellStyle name="60% - 强调文字颜色 4 2 19" xfId="400"/>
    <cellStyle name="60% - 强调文字颜色 4 2 2" xfId="401"/>
    <cellStyle name="60% - 强调文字颜色 4 2 20" xfId="402"/>
    <cellStyle name="60% - 强调文字颜色 4 2 21" xfId="403"/>
    <cellStyle name="60% - 强调文字颜色 4 2 3" xfId="404"/>
    <cellStyle name="60% - 强调文字颜色 4 2 4" xfId="405"/>
    <cellStyle name="60% - 强调文字颜色 4 2 5" xfId="406"/>
    <cellStyle name="60% - 强调文字颜色 4 2 6" xfId="407"/>
    <cellStyle name="60% - 强调文字颜色 4 2 7" xfId="408"/>
    <cellStyle name="60% - 强调文字颜色 4 2 8" xfId="409"/>
    <cellStyle name="60% - 强调文字颜色 4 2 9" xfId="410"/>
    <cellStyle name="60% - 强调文字颜色 4 2_2017年改革发展类资金分配及绩效" xfId="411"/>
    <cellStyle name="60% - 强调文字颜色 4 3" xfId="412"/>
    <cellStyle name="60% - 强调文字颜色 4 4" xfId="413"/>
    <cellStyle name="60% - 强调文字颜色 5 2" xfId="414"/>
    <cellStyle name="60% - 强调文字颜色 5 2 10" xfId="415"/>
    <cellStyle name="60% - 强调文字颜色 5 2 11" xfId="416"/>
    <cellStyle name="60% - 强调文字颜色 5 2 12" xfId="417"/>
    <cellStyle name="60% - 强调文字颜色 5 2 13" xfId="418"/>
    <cellStyle name="60% - 强调文字颜色 5 2 14" xfId="419"/>
    <cellStyle name="60% - 强调文字颜色 5 2 15" xfId="420"/>
    <cellStyle name="60% - 强调文字颜色 5 2 16" xfId="421"/>
    <cellStyle name="60% - 强调文字颜色 5 2 17" xfId="422"/>
    <cellStyle name="60% - 强调文字颜色 5 2 18" xfId="423"/>
    <cellStyle name="60% - 强调文字颜色 5 2 19" xfId="424"/>
    <cellStyle name="60% - 强调文字颜色 5 2 2" xfId="425"/>
    <cellStyle name="60% - 强调文字颜色 5 2 20" xfId="426"/>
    <cellStyle name="60% - 强调文字颜色 5 2 21" xfId="427"/>
    <cellStyle name="60% - 强调文字颜色 5 2 3" xfId="428"/>
    <cellStyle name="60% - 强调文字颜色 5 2 4" xfId="429"/>
    <cellStyle name="60% - 强调文字颜色 5 2 5" xfId="430"/>
    <cellStyle name="60% - 强调文字颜色 5 2 6" xfId="431"/>
    <cellStyle name="60% - 强调文字颜色 5 2 7" xfId="432"/>
    <cellStyle name="60% - 强调文字颜色 5 2 8" xfId="433"/>
    <cellStyle name="60% - 强调文字颜色 5 2 9" xfId="434"/>
    <cellStyle name="60% - 强调文字颜色 5 2_2017年改革发展类资金分配及绩效" xfId="435"/>
    <cellStyle name="60% - 强调文字颜色 5 3" xfId="436"/>
    <cellStyle name="60% - 强调文字颜色 5 4" xfId="437"/>
    <cellStyle name="60% - 强调文字颜色 6 2" xfId="438"/>
    <cellStyle name="60% - 强调文字颜色 6 2 10" xfId="439"/>
    <cellStyle name="60% - 强调文字颜色 6 2 11" xfId="440"/>
    <cellStyle name="60% - 强调文字颜色 6 2 12" xfId="441"/>
    <cellStyle name="60% - 强调文字颜色 6 2 13" xfId="442"/>
    <cellStyle name="60% - 强调文字颜色 6 2 14" xfId="443"/>
    <cellStyle name="60% - 强调文字颜色 6 2 15" xfId="444"/>
    <cellStyle name="60% - 强调文字颜色 6 2 16" xfId="445"/>
    <cellStyle name="60% - 强调文字颜色 6 2 17" xfId="446"/>
    <cellStyle name="60% - 强调文字颜色 6 2 18" xfId="447"/>
    <cellStyle name="60% - 强调文字颜色 6 2 19" xfId="448"/>
    <cellStyle name="60% - 强调文字颜色 6 2 2" xfId="449"/>
    <cellStyle name="60% - 强调文字颜色 6 2 20" xfId="450"/>
    <cellStyle name="60% - 强调文字颜色 6 2 21" xfId="451"/>
    <cellStyle name="60% - 强调文字颜色 6 2 3" xfId="452"/>
    <cellStyle name="60% - 强调文字颜色 6 2 4" xfId="453"/>
    <cellStyle name="60% - 强调文字颜色 6 2 5" xfId="454"/>
    <cellStyle name="60% - 强调文字颜色 6 2 6" xfId="455"/>
    <cellStyle name="60% - 强调文字颜色 6 2 7" xfId="456"/>
    <cellStyle name="60% - 强调文字颜色 6 2 8" xfId="457"/>
    <cellStyle name="60% - 强调文字颜色 6 2 9" xfId="458"/>
    <cellStyle name="60% - 强调文字颜色 6 2_2017年改革发展类资金分配及绩效" xfId="459"/>
    <cellStyle name="60% - 强调文字颜色 6 3" xfId="460"/>
    <cellStyle name="60% - 强调文字颜色 6 4" xfId="461"/>
    <cellStyle name="60% - 着色 1" xfId="462"/>
    <cellStyle name="60% - 着色 2" xfId="463"/>
    <cellStyle name="60% - 着色 3" xfId="464"/>
    <cellStyle name="60% - 着色 4" xfId="465"/>
    <cellStyle name="60% - 着色 5" xfId="466"/>
    <cellStyle name="60% - 着色 6" xfId="467"/>
    <cellStyle name="6mal" xfId="1771"/>
    <cellStyle name="A4 Small 210 x 297 mm" xfId="1772"/>
    <cellStyle name="Accent1" xfId="1773"/>
    <cellStyle name="Accent1 - 20%" xfId="1774"/>
    <cellStyle name="Accent1 - 40%" xfId="1775"/>
    <cellStyle name="Accent1 - 60%" xfId="1776"/>
    <cellStyle name="Accent1_12.25-发教育厅-2016年高职生均年初预算控制数分配表" xfId="1777"/>
    <cellStyle name="Accent2" xfId="1778"/>
    <cellStyle name="Accent2 - 20%" xfId="1779"/>
    <cellStyle name="Accent2 - 40%" xfId="1780"/>
    <cellStyle name="Accent2 - 60%" xfId="1781"/>
    <cellStyle name="Accent2_12.25-发教育厅-2016年高职生均年初预算控制数分配表" xfId="1782"/>
    <cellStyle name="Accent3" xfId="1783"/>
    <cellStyle name="Accent3 - 20%" xfId="1784"/>
    <cellStyle name="Accent3 - 40%" xfId="1785"/>
    <cellStyle name="Accent3 - 60%" xfId="1786"/>
    <cellStyle name="Accent3_12.25-发教育厅-2016年高职生均年初预算控制数分配表" xfId="1787"/>
    <cellStyle name="Accent4" xfId="1788"/>
    <cellStyle name="Accent4 - 20%" xfId="1789"/>
    <cellStyle name="Accent4 - 40%" xfId="1790"/>
    <cellStyle name="Accent4 - 60%" xfId="1791"/>
    <cellStyle name="Accent4_12.25-发教育厅-2016年高职生均年初预算控制数分配表" xfId="1792"/>
    <cellStyle name="Accent5" xfId="1793"/>
    <cellStyle name="Accent5 - 20%" xfId="1794"/>
    <cellStyle name="Accent5 - 40%" xfId="1795"/>
    <cellStyle name="Accent5 - 60%" xfId="1796"/>
    <cellStyle name="Accent5_12.25-发教育厅-2016年高职生均年初预算控制数分配表" xfId="1797"/>
    <cellStyle name="Accent6" xfId="1798"/>
    <cellStyle name="Accent6 - 20%" xfId="1799"/>
    <cellStyle name="Accent6 - 40%" xfId="1800"/>
    <cellStyle name="Accent6 - 60%" xfId="1801"/>
    <cellStyle name="Accent6_12.25-发教育厅-2016年高职生均年初预算控制数分配表" xfId="1802"/>
    <cellStyle name="args.style" xfId="1803"/>
    <cellStyle name="Bad" xfId="1804"/>
    <cellStyle name="Calc Currency (0)" xfId="468"/>
    <cellStyle name="Calculation" xfId="1805"/>
    <cellStyle name="Check Cell" xfId="1806"/>
    <cellStyle name="ColLevel_0" xfId="1807"/>
    <cellStyle name="Comma [0]" xfId="469"/>
    <cellStyle name="comma zerodec" xfId="470"/>
    <cellStyle name="Comma_!!!GO" xfId="1808"/>
    <cellStyle name="Currency [0]" xfId="471"/>
    <cellStyle name="Currency_!!!GO" xfId="1809"/>
    <cellStyle name="Currency1" xfId="472"/>
    <cellStyle name="Date" xfId="473"/>
    <cellStyle name="Dollar (zero dec)" xfId="474"/>
    <cellStyle name="Explanatory Text" xfId="1810"/>
    <cellStyle name="e鯪9Y_x000b_" xfId="1811"/>
    <cellStyle name="Fixed" xfId="475"/>
    <cellStyle name="gcd" xfId="1812"/>
    <cellStyle name="Good" xfId="1813"/>
    <cellStyle name="Grey" xfId="476"/>
    <cellStyle name="Header1" xfId="477"/>
    <cellStyle name="Header2" xfId="478"/>
    <cellStyle name="Header2 2" xfId="479"/>
    <cellStyle name="Header2_湘财教指2017-0119号2018年中央支持地方高校改革发展省级资金预算分配表" xfId="480"/>
    <cellStyle name="Heading 1" xfId="1814"/>
    <cellStyle name="Heading 2" xfId="1815"/>
    <cellStyle name="Heading 3" xfId="1816"/>
    <cellStyle name="Heading 4" xfId="1817"/>
    <cellStyle name="HEADING1" xfId="481"/>
    <cellStyle name="HEADING2" xfId="482"/>
    <cellStyle name="Input" xfId="1818"/>
    <cellStyle name="Input [yellow]" xfId="483"/>
    <cellStyle name="Input [yellow] 2" xfId="484"/>
    <cellStyle name="Input Cells" xfId="1819"/>
    <cellStyle name="Linked Cell" xfId="1820"/>
    <cellStyle name="Linked Cells" xfId="1821"/>
    <cellStyle name="Millares [0]_96 Risk" xfId="1822"/>
    <cellStyle name="Millares_96 Risk" xfId="1823"/>
    <cellStyle name="Milliers [0]_!!!GO" xfId="1824"/>
    <cellStyle name="Milliers_!!!GO" xfId="1825"/>
    <cellStyle name="Moneda [0]_96 Risk" xfId="1826"/>
    <cellStyle name="Moneda_96 Risk" xfId="1827"/>
    <cellStyle name="Mon閠aire [0]_!!!GO" xfId="1828"/>
    <cellStyle name="Mon閠aire_!!!GO" xfId="1829"/>
    <cellStyle name="MS Sans Serif" xfId="1830"/>
    <cellStyle name="Neutral" xfId="1831"/>
    <cellStyle name="New Times Roman" xfId="1832"/>
    <cellStyle name="no dec" xfId="485"/>
    <cellStyle name="no dec 2" xfId="486"/>
    <cellStyle name="no dec_湘财教指〔2017〕84号中央财政支持地方高校改革发展资金" xfId="487"/>
    <cellStyle name="Norma,_laroux_4_营业在建 (2)_E21" xfId="488"/>
    <cellStyle name="Normal - Style1" xfId="489"/>
    <cellStyle name="Normal_!!!GO" xfId="1833"/>
    <cellStyle name="Note" xfId="1834"/>
    <cellStyle name="Output" xfId="1835"/>
    <cellStyle name="per.style" xfId="1836"/>
    <cellStyle name="Percent [2]" xfId="490"/>
    <cellStyle name="Percent_!!!GO" xfId="1837"/>
    <cellStyle name="Pourcentage_pldt" xfId="1838"/>
    <cellStyle name="PSChar" xfId="1839"/>
    <cellStyle name="PSDate" xfId="1840"/>
    <cellStyle name="PSDec" xfId="1841"/>
    <cellStyle name="PSHeading" xfId="1842"/>
    <cellStyle name="PSInt" xfId="1843"/>
    <cellStyle name="PSSpacer" xfId="1844"/>
    <cellStyle name="RowLevel_0" xfId="1845"/>
    <cellStyle name="sstot" xfId="1846"/>
    <cellStyle name="Standard_AREAS" xfId="1847"/>
    <cellStyle name="t" xfId="1848"/>
    <cellStyle name="t_HVAC Equipment (3)" xfId="1849"/>
    <cellStyle name="Title" xfId="1850"/>
    <cellStyle name="Total" xfId="491"/>
    <cellStyle name="Total 2" xfId="492"/>
    <cellStyle name="Total_湘财教指2017-0119号2018年中央支持地方高校改革发展省级资金预算分配表" xfId="493"/>
    <cellStyle name="Warning Text" xfId="1851"/>
    <cellStyle name="百分比 2" xfId="494"/>
    <cellStyle name="百分比 3" xfId="1852"/>
    <cellStyle name="捠壿 [0.00]_Region Orders (2)" xfId="1853"/>
    <cellStyle name="捠壿_Region Orders (2)" xfId="1854"/>
    <cellStyle name="编号" xfId="1855"/>
    <cellStyle name="标题 1 2" xfId="495"/>
    <cellStyle name="标题 1 2 10" xfId="496"/>
    <cellStyle name="标题 1 2 11" xfId="497"/>
    <cellStyle name="标题 1 2 12" xfId="498"/>
    <cellStyle name="标题 1 2 13" xfId="499"/>
    <cellStyle name="标题 1 2 14" xfId="500"/>
    <cellStyle name="标题 1 2 15" xfId="501"/>
    <cellStyle name="标题 1 2 16" xfId="502"/>
    <cellStyle name="标题 1 2 17" xfId="503"/>
    <cellStyle name="标题 1 2 18" xfId="504"/>
    <cellStyle name="标题 1 2 19" xfId="505"/>
    <cellStyle name="标题 1 2 2" xfId="506"/>
    <cellStyle name="标题 1 2 20" xfId="507"/>
    <cellStyle name="标题 1 2 21" xfId="508"/>
    <cellStyle name="标题 1 2 3" xfId="509"/>
    <cellStyle name="标题 1 2 4" xfId="510"/>
    <cellStyle name="标题 1 2 5" xfId="511"/>
    <cellStyle name="标题 1 2 6" xfId="512"/>
    <cellStyle name="标题 1 2 7" xfId="513"/>
    <cellStyle name="标题 1 2 8" xfId="514"/>
    <cellStyle name="标题 1 2 9" xfId="515"/>
    <cellStyle name="标题 1 2_2017年改革发展类资金分配及绩效" xfId="516"/>
    <cellStyle name="标题 1 3" xfId="517"/>
    <cellStyle name="标题 2 2" xfId="518"/>
    <cellStyle name="标题 2 2 10" xfId="519"/>
    <cellStyle name="标题 2 2 11" xfId="520"/>
    <cellStyle name="标题 2 2 12" xfId="521"/>
    <cellStyle name="标题 2 2 13" xfId="522"/>
    <cellStyle name="标题 2 2 14" xfId="523"/>
    <cellStyle name="标题 2 2 15" xfId="524"/>
    <cellStyle name="标题 2 2 16" xfId="525"/>
    <cellStyle name="标题 2 2 17" xfId="526"/>
    <cellStyle name="标题 2 2 18" xfId="527"/>
    <cellStyle name="标题 2 2 19" xfId="528"/>
    <cellStyle name="标题 2 2 2" xfId="529"/>
    <cellStyle name="标题 2 2 20" xfId="530"/>
    <cellStyle name="标题 2 2 21" xfId="531"/>
    <cellStyle name="标题 2 2 3" xfId="532"/>
    <cellStyle name="标题 2 2 4" xfId="533"/>
    <cellStyle name="标题 2 2 5" xfId="534"/>
    <cellStyle name="标题 2 2 6" xfId="535"/>
    <cellStyle name="标题 2 2 7" xfId="536"/>
    <cellStyle name="标题 2 2 8" xfId="537"/>
    <cellStyle name="标题 2 2 9" xfId="538"/>
    <cellStyle name="标题 2 2_2017年改革发展类资金分配及绩效" xfId="539"/>
    <cellStyle name="标题 2 3" xfId="540"/>
    <cellStyle name="标题 3 2" xfId="541"/>
    <cellStyle name="标题 3 2 10" xfId="542"/>
    <cellStyle name="标题 3 2 11" xfId="543"/>
    <cellStyle name="标题 3 2 12" xfId="544"/>
    <cellStyle name="标题 3 2 13" xfId="545"/>
    <cellStyle name="标题 3 2 14" xfId="546"/>
    <cellStyle name="标题 3 2 15" xfId="547"/>
    <cellStyle name="标题 3 2 16" xfId="548"/>
    <cellStyle name="标题 3 2 17" xfId="549"/>
    <cellStyle name="标题 3 2 18" xfId="550"/>
    <cellStyle name="标题 3 2 19" xfId="551"/>
    <cellStyle name="标题 3 2 2" xfId="552"/>
    <cellStyle name="标题 3 2 20" xfId="553"/>
    <cellStyle name="标题 3 2 21" xfId="554"/>
    <cellStyle name="标题 3 2 3" xfId="555"/>
    <cellStyle name="标题 3 2 4" xfId="556"/>
    <cellStyle name="标题 3 2 5" xfId="557"/>
    <cellStyle name="标题 3 2 6" xfId="558"/>
    <cellStyle name="标题 3 2 7" xfId="559"/>
    <cellStyle name="标题 3 2 8" xfId="560"/>
    <cellStyle name="标题 3 2 9" xfId="561"/>
    <cellStyle name="标题 3 2_2017年改革发展类资金分配及绩效" xfId="562"/>
    <cellStyle name="标题 3 3" xfId="563"/>
    <cellStyle name="标题 4 2" xfId="564"/>
    <cellStyle name="标题 4 2 10" xfId="565"/>
    <cellStyle name="标题 4 2 11" xfId="566"/>
    <cellStyle name="标题 4 2 12" xfId="567"/>
    <cellStyle name="标题 4 2 13" xfId="568"/>
    <cellStyle name="标题 4 2 14" xfId="569"/>
    <cellStyle name="标题 4 2 15" xfId="570"/>
    <cellStyle name="标题 4 2 16" xfId="571"/>
    <cellStyle name="标题 4 2 17" xfId="572"/>
    <cellStyle name="标题 4 2 18" xfId="573"/>
    <cellStyle name="标题 4 2 19" xfId="574"/>
    <cellStyle name="标题 4 2 2" xfId="575"/>
    <cellStyle name="标题 4 2 20" xfId="576"/>
    <cellStyle name="标题 4 2 21" xfId="577"/>
    <cellStyle name="标题 4 2 3" xfId="578"/>
    <cellStyle name="标题 4 2 4" xfId="579"/>
    <cellStyle name="标题 4 2 5" xfId="580"/>
    <cellStyle name="标题 4 2 6" xfId="581"/>
    <cellStyle name="标题 4 2 7" xfId="582"/>
    <cellStyle name="标题 4 2 8" xfId="583"/>
    <cellStyle name="标题 4 2 9" xfId="584"/>
    <cellStyle name="标题 4 2_2017年改革发展类资金分配及绩效" xfId="585"/>
    <cellStyle name="标题 4 3" xfId="586"/>
    <cellStyle name="标题 5" xfId="587"/>
    <cellStyle name="标题 5 10" xfId="588"/>
    <cellStyle name="标题 5 11" xfId="589"/>
    <cellStyle name="标题 5 12" xfId="590"/>
    <cellStyle name="标题 5 13" xfId="591"/>
    <cellStyle name="标题 5 14" xfId="592"/>
    <cellStyle name="标题 5 15" xfId="593"/>
    <cellStyle name="标题 5 16" xfId="594"/>
    <cellStyle name="标题 5 17" xfId="595"/>
    <cellStyle name="标题 5 18" xfId="596"/>
    <cellStyle name="标题 5 19" xfId="597"/>
    <cellStyle name="标题 5 2" xfId="598"/>
    <cellStyle name="标题 5 20" xfId="599"/>
    <cellStyle name="标题 5 21" xfId="600"/>
    <cellStyle name="标题 5 22" xfId="601"/>
    <cellStyle name="标题 5 3" xfId="602"/>
    <cellStyle name="标题 5 4" xfId="603"/>
    <cellStyle name="标题 5 5" xfId="604"/>
    <cellStyle name="标题 5 6" xfId="605"/>
    <cellStyle name="标题 5 7" xfId="606"/>
    <cellStyle name="标题 5 8" xfId="607"/>
    <cellStyle name="标题 5 9" xfId="608"/>
    <cellStyle name="标题 6" xfId="609"/>
    <cellStyle name="标题 7" xfId="610"/>
    <cellStyle name="标题1" xfId="1856"/>
    <cellStyle name="表标题" xfId="611"/>
    <cellStyle name="表标题 2" xfId="612"/>
    <cellStyle name="表标题 2 2" xfId="613"/>
    <cellStyle name="表标题 2 3" xfId="614"/>
    <cellStyle name="表标题 2_2017年改革发展类资金分配及绩效" xfId="615"/>
    <cellStyle name="表标题 3" xfId="616"/>
    <cellStyle name="表标题_湘财教指〔2017〕84号中央财政支持地方高校改革发展资金" xfId="617"/>
    <cellStyle name="部门" xfId="1857"/>
    <cellStyle name="差 2" xfId="618"/>
    <cellStyle name="差 2 10" xfId="619"/>
    <cellStyle name="差 2 11" xfId="620"/>
    <cellStyle name="差 2 12" xfId="621"/>
    <cellStyle name="差 2 13" xfId="622"/>
    <cellStyle name="差 2 14" xfId="623"/>
    <cellStyle name="差 2 15" xfId="624"/>
    <cellStyle name="差 2 16" xfId="625"/>
    <cellStyle name="差 2 17" xfId="626"/>
    <cellStyle name="差 2 18" xfId="627"/>
    <cellStyle name="差 2 19" xfId="628"/>
    <cellStyle name="差 2 2" xfId="629"/>
    <cellStyle name="差 2 20" xfId="630"/>
    <cellStyle name="差 2 21" xfId="631"/>
    <cellStyle name="差 2 3" xfId="632"/>
    <cellStyle name="差 2 4" xfId="633"/>
    <cellStyle name="差 2 5" xfId="634"/>
    <cellStyle name="差 2 6" xfId="635"/>
    <cellStyle name="差 2 7" xfId="636"/>
    <cellStyle name="差 2 8" xfId="637"/>
    <cellStyle name="差 2 9" xfId="638"/>
    <cellStyle name="差 2_2017年改革发展类资金分配及绩效" xfId="639"/>
    <cellStyle name="差 3" xfId="640"/>
    <cellStyle name="差 4" xfId="641"/>
    <cellStyle name="差_00省级(打印)" xfId="1858"/>
    <cellStyle name="差_00省级(打印)_12.25-发教育厅-2016年高职生均年初预算控制数分配表" xfId="1859"/>
    <cellStyle name="差_03昭通" xfId="1860"/>
    <cellStyle name="差_03昭通_12.25-发教育厅-2016年高职生均年初预算控制数分配表" xfId="1861"/>
    <cellStyle name="差_0502通海县" xfId="1862"/>
    <cellStyle name="差_0502通海县_12.25-发教育厅-2016年高职生均年初预算控制数分配表" xfId="1863"/>
    <cellStyle name="差_05潍坊" xfId="1864"/>
    <cellStyle name="差_05潍坊_12.25-发教育厅-2016年高职生均年初预算控制数分配表" xfId="1865"/>
    <cellStyle name="差_0605石屏县" xfId="1866"/>
    <cellStyle name="差_0605石屏县_12.25-发教育厅-2016年高职生均年初预算控制数分配表" xfId="1867"/>
    <cellStyle name="差_0605石屏县_财力性转移支付2010年预算参考数" xfId="1868"/>
    <cellStyle name="差_0605石屏县_财力性转移支付2010年预算参考数_12.25-发教育厅-2016年高职生均年初预算控制数分配表" xfId="1869"/>
    <cellStyle name="差_07临沂" xfId="1870"/>
    <cellStyle name="差_07临沂_12.25-发教育厅-2016年高职生均年初预算控制数分配表" xfId="1871"/>
    <cellStyle name="差_09黑龙江" xfId="1872"/>
    <cellStyle name="差_09黑龙江_12.25-发教育厅-2016年高职生均年初预算控制数分配表" xfId="1873"/>
    <cellStyle name="差_09黑龙江_财力性转移支付2010年预算参考数" xfId="1874"/>
    <cellStyle name="差_09黑龙江_财力性转移支付2010年预算参考数_12.25-发教育厅-2016年高职生均年初预算控制数分配表" xfId="1875"/>
    <cellStyle name="差_1" xfId="1876"/>
    <cellStyle name="差_1_12.25-发教育厅-2016年高职生均年初预算控制数分配表" xfId="1877"/>
    <cellStyle name="差_1_财力性转移支付2010年预算参考数" xfId="1878"/>
    <cellStyle name="差_1_财力性转移支付2010年预算参考数_12.25-发教育厅-2016年高职生均年初预算控制数分配表" xfId="1879"/>
    <cellStyle name="差_1110洱源县" xfId="1880"/>
    <cellStyle name="差_1110洱源县_12.25-发教育厅-2016年高职生均年初预算控制数分配表" xfId="1881"/>
    <cellStyle name="差_1110洱源县_财力性转移支付2010年预算参考数" xfId="1882"/>
    <cellStyle name="差_1110洱源县_财力性转移支付2010年预算参考数_12.25-发教育厅-2016年高职生均年初预算控制数分配表" xfId="1883"/>
    <cellStyle name="差_11大理" xfId="1884"/>
    <cellStyle name="差_11大理_12.25-发教育厅-2016年高职生均年初预算控制数分配表" xfId="1885"/>
    <cellStyle name="差_11大理_财力性转移支付2010年预算参考数" xfId="1886"/>
    <cellStyle name="差_11大理_财力性转移支付2010年预算参考数_12.25-发教育厅-2016年高职生均年初预算控制数分配表" xfId="1887"/>
    <cellStyle name="差_12.25-发教育厅-2015年老职工住房补贴审核表" xfId="1888"/>
    <cellStyle name="差_12.25-发教育厅-2016年高职生均年初预算控制数分配表" xfId="1889"/>
    <cellStyle name="差_12.25-发教育厅-非税预算" xfId="1890"/>
    <cellStyle name="差_12.25-发教育厅工资提标和养老保险改革2016年新增" xfId="1891"/>
    <cellStyle name="差_12滨州" xfId="1892"/>
    <cellStyle name="差_12滨州_12.25-发教育厅-2016年高职生均年初预算控制数分配表" xfId="1893"/>
    <cellStyle name="差_12滨州_财力性转移支付2010年预算参考数" xfId="1894"/>
    <cellStyle name="差_12滨州_财力性转移支付2010年预算参考数_12.25-发教育厅-2016年高职生均年初预算控制数分配表" xfId="1895"/>
    <cellStyle name="差_14安徽" xfId="1896"/>
    <cellStyle name="差_14安徽_12.25-发教育厅-2016年高职生均年初预算控制数分配表" xfId="1897"/>
    <cellStyle name="差_14安徽_财力性转移支付2010年预算参考数" xfId="1898"/>
    <cellStyle name="差_14安徽_财力性转移支付2010年预算参考数_12.25-发教育厅-2016年高职生均年初预算控制数分配表" xfId="1899"/>
    <cellStyle name="差_2" xfId="1900"/>
    <cellStyle name="差_2_12.25-发教育厅-2016年高职生均年初预算控制数分配表" xfId="1901"/>
    <cellStyle name="差_2_财力性转移支付2010年预算参考数" xfId="1902"/>
    <cellStyle name="差_2_财力性转移支付2010年预算参考数_12.25-发教育厅-2016年高职生均年初预算控制数分配表" xfId="1903"/>
    <cellStyle name="差_2006年22湖南" xfId="1904"/>
    <cellStyle name="差_2006年22湖南_12.25-发教育厅-2016年高职生均年初预算控制数分配表" xfId="1905"/>
    <cellStyle name="差_2006年22湖南_财力性转移支付2010年预算参考数" xfId="1906"/>
    <cellStyle name="差_2006年22湖南_财力性转移支付2010年预算参考数_12.25-发教育厅-2016年高职生均年初预算控制数分配表" xfId="1907"/>
    <cellStyle name="差_2006年27重庆" xfId="1908"/>
    <cellStyle name="差_2006年27重庆_12.25-发教育厅-2016年高职生均年初预算控制数分配表" xfId="1909"/>
    <cellStyle name="差_2006年27重庆_财力性转移支付2010年预算参考数" xfId="1910"/>
    <cellStyle name="差_2006年27重庆_财力性转移支付2010年预算参考数_12.25-发教育厅-2016年高职生均年初预算控制数分配表" xfId="1911"/>
    <cellStyle name="差_2006年28四川" xfId="1912"/>
    <cellStyle name="差_2006年28四川_12.25-发教育厅-2016年高职生均年初预算控制数分配表" xfId="1913"/>
    <cellStyle name="差_2006年28四川_财力性转移支付2010年预算参考数" xfId="1914"/>
    <cellStyle name="差_2006年28四川_财力性转移支付2010年预算参考数_12.25-发教育厅-2016年高职生均年初预算控制数分配表" xfId="1915"/>
    <cellStyle name="差_2006年30云南" xfId="1916"/>
    <cellStyle name="差_2006年30云南_12.25-发教育厅-2016年高职生均年初预算控制数分配表" xfId="1917"/>
    <cellStyle name="差_2006年33甘肃" xfId="1918"/>
    <cellStyle name="差_2006年33甘肃_12.25-发教育厅-2016年高职生均年初预算控制数分配表" xfId="1919"/>
    <cellStyle name="差_2006年34青海" xfId="1920"/>
    <cellStyle name="差_2006年34青海_12.25-发教育厅-2016年高职生均年初预算控制数分配表" xfId="1921"/>
    <cellStyle name="差_2006年34青海_财力性转移支付2010年预算参考数" xfId="1922"/>
    <cellStyle name="差_2006年34青海_财力性转移支付2010年预算参考数_12.25-发教育厅-2016年高职生均年初预算控制数分配表" xfId="1923"/>
    <cellStyle name="差_2006年全省财力计算表（中央、决算）" xfId="1924"/>
    <cellStyle name="差_2006年全省财力计算表（中央、决算）_12.25-发教育厅-2016年高职生均年初预算控制数分配表" xfId="1925"/>
    <cellStyle name="差_2006年水利统计指标统计表" xfId="1926"/>
    <cellStyle name="差_2006年水利统计指标统计表_12.25-发教育厅-2016年高职生均年初预算控制数分配表" xfId="1927"/>
    <cellStyle name="差_2006年水利统计指标统计表_财力性转移支付2010年预算参考数" xfId="1928"/>
    <cellStyle name="差_2006年水利统计指标统计表_财力性转移支付2010年预算参考数_12.25-发教育厅-2016年高职生均年初预算控制数分配表" xfId="1929"/>
    <cellStyle name="差_2007年收支情况及2008年收支预计表(汇总表)" xfId="1930"/>
    <cellStyle name="差_2007年收支情况及2008年收支预计表(汇总表)_12.25-发教育厅-2016年高职生均年初预算控制数分配表" xfId="1931"/>
    <cellStyle name="差_2007年收支情况及2008年收支预计表(汇总表)_财力性转移支付2010年预算参考数" xfId="1932"/>
    <cellStyle name="差_2007年收支情况及2008年收支预计表(汇总表)_财力性转移支付2010年预算参考数_12.25-发教育厅-2016年高职生均年初预算控制数分配表" xfId="1933"/>
    <cellStyle name="差_2007年一般预算支出剔除" xfId="1934"/>
    <cellStyle name="差_2007年一般预算支出剔除_12.25-发教育厅-2016年高职生均年初预算控制数分配表" xfId="1935"/>
    <cellStyle name="差_2007年一般预算支出剔除_财力性转移支付2010年预算参考数" xfId="1936"/>
    <cellStyle name="差_2007年一般预算支出剔除_财力性转移支付2010年预算参考数_12.25-发教育厅-2016年高职生均年初预算控制数分配表" xfId="1937"/>
    <cellStyle name="差_2007一般预算支出口径剔除表" xfId="1938"/>
    <cellStyle name="差_2007一般预算支出口径剔除表_12.25-发教育厅-2016年高职生均年初预算控制数分配表" xfId="1939"/>
    <cellStyle name="差_2007一般预算支出口径剔除表_财力性转移支付2010年预算参考数" xfId="1940"/>
    <cellStyle name="差_2007一般预算支出口径剔除表_财力性转移支付2010年预算参考数_12.25-发教育厅-2016年高职生均年初预算控制数分配表" xfId="1941"/>
    <cellStyle name="差_2008计算资料（8月5）" xfId="1942"/>
    <cellStyle name="差_2008计算资料（8月5）_12.25-发教育厅-2016年高职生均年初预算控制数分配表" xfId="1943"/>
    <cellStyle name="差_2008年全省汇总收支计算表" xfId="1944"/>
    <cellStyle name="差_2008年全省汇总收支计算表_12.25-发教育厅-2016年高职生均年初预算控制数分配表" xfId="1945"/>
    <cellStyle name="差_2008年全省汇总收支计算表_财力性转移支付2010年预算参考数" xfId="1946"/>
    <cellStyle name="差_2008年全省汇总收支计算表_财力性转移支付2010年预算参考数_12.25-发教育厅-2016年高职生均年初预算控制数分配表" xfId="1947"/>
    <cellStyle name="差_2008年一般预算支出预计" xfId="1948"/>
    <cellStyle name="差_2008年一般预算支出预计_12.25-发教育厅-2016年高职生均年初预算控制数分配表" xfId="1949"/>
    <cellStyle name="差_2008年预计支出与2007年对比" xfId="1950"/>
    <cellStyle name="差_2008年预计支出与2007年对比_12.25-发教育厅-2016年高职生均年初预算控制数分配表" xfId="1951"/>
    <cellStyle name="差_2008年支出核定" xfId="1952"/>
    <cellStyle name="差_2008年支出核定_12.25-发教育厅-2016年高职生均年初预算控制数分配表" xfId="1953"/>
    <cellStyle name="差_2008年支出调整" xfId="1954"/>
    <cellStyle name="差_2008年支出调整_12.25-发教育厅-2016年高职生均年初预算控制数分配表" xfId="1955"/>
    <cellStyle name="差_2008年支出调整_财力性转移支付2010年预算参考数" xfId="1956"/>
    <cellStyle name="差_2008年支出调整_财力性转移支付2010年预算参考数_12.25-发教育厅-2016年高职生均年初预算控制数分配表" xfId="1957"/>
    <cellStyle name="差_2014年高职生均测算" xfId="1958"/>
    <cellStyle name="差_2014年职成教育第一批专项资金分配表" xfId="1959"/>
    <cellStyle name="差_2014市县可用财力（提供处室）" xfId="1960"/>
    <cellStyle name="差_2014市县可用财力（提供处室）_12.25-发教育厅-2016年高职生均年初预算控制数分配表" xfId="1961"/>
    <cellStyle name="差_2015年度工资提标清算拨款分配方案" xfId="1962"/>
    <cellStyle name="差_2015年度省本级教育部门经常性拨款分配方案1223（定稿）" xfId="1963"/>
    <cellStyle name="差_2015年度追加中央生均拨款分配方案" xfId="1964"/>
    <cellStyle name="差_2015年高等教育教职工和学生情况" xfId="1965"/>
    <cellStyle name="差_2015年高职生均拨款奖补资金分配方案(200万托底）" xfId="1966"/>
    <cellStyle name="差_2015年高职中央奖补资金分配因素表（含民办）" xfId="1967"/>
    <cellStyle name="差_2015年高职中央奖补资金分配因素表（含民办）_12.25-发教育厅-2016年高职生均年初预算控制数分配表" xfId="1968"/>
    <cellStyle name="差_2016年常年委托工作经费及一次性项目经费清理表" xfId="1969"/>
    <cellStyle name="差_2016年高校经常性拨款分配因素(测算201616)" xfId="1970"/>
    <cellStyle name="差_2016年年初部门预算分配方案" xfId="1971"/>
    <cellStyle name="差_2018年湖南省高校“双一流”建设专项资金预安排表" xfId="642"/>
    <cellStyle name="差_20河南" xfId="1972"/>
    <cellStyle name="差_20河南_12.25-发教育厅-2016年高职生均年初预算控制数分配表" xfId="1973"/>
    <cellStyle name="差_20河南_财力性转移支付2010年预算参考数" xfId="1974"/>
    <cellStyle name="差_20河南_财力性转移支付2010年预算参考数_12.25-发教育厅-2016年高职生均年初预算控制数分配表" xfId="1975"/>
    <cellStyle name="差_22湖南" xfId="1976"/>
    <cellStyle name="差_22湖南_12.25-发教育厅-2016年高职生均年初预算控制数分配表" xfId="1977"/>
    <cellStyle name="差_22湖南_财力性转移支付2010年预算参考数" xfId="1978"/>
    <cellStyle name="差_22湖南_财力性转移支付2010年预算参考数_12.25-发教育厅-2016年高职生均年初预算控制数分配表" xfId="1979"/>
    <cellStyle name="差_27重庆" xfId="1980"/>
    <cellStyle name="差_27重庆_12.25-发教育厅-2016年高职生均年初预算控制数分配表" xfId="1981"/>
    <cellStyle name="差_27重庆_财力性转移支付2010年预算参考数" xfId="1982"/>
    <cellStyle name="差_27重庆_财力性转移支付2010年预算参考数_12.25-发教育厅-2016年高职生均年初预算控制数分配表" xfId="1983"/>
    <cellStyle name="差_28四川" xfId="1984"/>
    <cellStyle name="差_28四川_12.25-发教育厅-2016年高职生均年初预算控制数分配表" xfId="1985"/>
    <cellStyle name="差_28四川_财力性转移支付2010年预算参考数" xfId="1986"/>
    <cellStyle name="差_28四川_财力性转移支付2010年预算参考数_12.25-发教育厅-2016年高职生均年初预算控制数分配表" xfId="1987"/>
    <cellStyle name="差_30云南" xfId="1988"/>
    <cellStyle name="差_30云南_1" xfId="1989"/>
    <cellStyle name="差_30云南_1_12.25-发教育厅-2016年高职生均年初预算控制数分配表" xfId="1990"/>
    <cellStyle name="差_30云南_1_财力性转移支付2010年预算参考数" xfId="1991"/>
    <cellStyle name="差_30云南_1_财力性转移支付2010年预算参考数_12.25-发教育厅-2016年高职生均年初预算控制数分配表" xfId="1992"/>
    <cellStyle name="差_30云南_12.25-发教育厅-2016年高职生均年初预算控制数分配表" xfId="1993"/>
    <cellStyle name="差_33甘肃" xfId="1994"/>
    <cellStyle name="差_33甘肃_12.25-发教育厅-2016年高职生均年初预算控制数分配表" xfId="1995"/>
    <cellStyle name="差_34青海" xfId="1996"/>
    <cellStyle name="差_34青海_1" xfId="1997"/>
    <cellStyle name="差_34青海_1_12.25-发教育厅-2016年高职生均年初预算控制数分配表" xfId="1998"/>
    <cellStyle name="差_34青海_1_财力性转移支付2010年预算参考数" xfId="1999"/>
    <cellStyle name="差_34青海_1_财力性转移支付2010年预算参考数_12.25-发教育厅-2016年高职生均年初预算控制数分配表" xfId="2000"/>
    <cellStyle name="差_34青海_12.25-发教育厅-2016年高职生均年初预算控制数分配表" xfId="2001"/>
    <cellStyle name="差_34青海_财力性转移支付2010年预算参考数" xfId="2002"/>
    <cellStyle name="差_34青海_财力性转移支付2010年预算参考数_12.25-发教育厅-2016年高职生均年初预算控制数分配表" xfId="2003"/>
    <cellStyle name="差_530623_2006年县级财政报表附表" xfId="2004"/>
    <cellStyle name="差_530623_2006年县级财政报表附表_12.25-发教育厅-2016年高职生均年初预算控制数分配表" xfId="2005"/>
    <cellStyle name="差_530629_2006年县级财政报表附表" xfId="2006"/>
    <cellStyle name="差_530629_2006年县级财政报表附表_12.25-发教育厅-2016年高职生均年初预算控制数分配表" xfId="2007"/>
    <cellStyle name="差_5334_2006年迪庆县级财政报表附表" xfId="2008"/>
    <cellStyle name="差_5334_2006年迪庆县级财政报表附表_12.25-发教育厅-2016年高职生均年初预算控制数分配表" xfId="2009"/>
    <cellStyle name="差_Book1" xfId="2010"/>
    <cellStyle name="差_Book1_1" xfId="2011"/>
    <cellStyle name="差_Book1_12.25-发教育厅-2016年高职生均年初预算控制数分配表" xfId="2012"/>
    <cellStyle name="差_Book1_财力性转移支付2010年预算参考数" xfId="2013"/>
    <cellStyle name="差_Book1_财力性转移支付2010年预算参考数_12.25-发教育厅-2016年高职生均年初预算控制数分配表" xfId="2014"/>
    <cellStyle name="差_Book2" xfId="2015"/>
    <cellStyle name="差_Book2_12.25-发教育厅-2016年高职生均年初预算控制数分配表" xfId="2016"/>
    <cellStyle name="差_Book2_财力性转移支付2010年预算参考数" xfId="2017"/>
    <cellStyle name="差_Book2_财力性转移支付2010年预算参考数_12.25-发教育厅-2016年高职生均年初预算控制数分配表" xfId="2018"/>
    <cellStyle name="差_gdp" xfId="2019"/>
    <cellStyle name="差_gdp_12.25-发教育厅-2016年高职生均年初预算控制数分配表" xfId="2020"/>
    <cellStyle name="差_M01-2(州市补助收入)" xfId="2021"/>
    <cellStyle name="差_M01-2(州市补助收入)_12.25-发教育厅-2016年高职生均年初预算控制数分配表" xfId="2022"/>
    <cellStyle name="差_Sheet1" xfId="2023"/>
    <cellStyle name="差_Sheet1_1" xfId="2024"/>
    <cellStyle name="差_安徽 缺口县区测算(地方填报)1" xfId="2025"/>
    <cellStyle name="差_安徽 缺口县区测算(地方填报)1_12.25-发教育厅-2016年高职生均年初预算控制数分配表" xfId="2026"/>
    <cellStyle name="差_安徽 缺口县区测算(地方填报)1_财力性转移支付2010年预算参考数" xfId="2027"/>
    <cellStyle name="差_安徽 缺口县区测算(地方填报)1_财力性转移支付2010年预算参考数_12.25-发教育厅-2016年高职生均年初预算控制数分配表" xfId="2028"/>
    <cellStyle name="差_不含人员经费系数" xfId="2029"/>
    <cellStyle name="差_不含人员经费系数_12.25-发教育厅-2016年高职生均年初预算控制数分配表" xfId="2030"/>
    <cellStyle name="差_不含人员经费系数_财力性转移支付2010年预算参考数" xfId="2031"/>
    <cellStyle name="差_不含人员经费系数_财力性转移支付2010年预算参考数_12.25-发教育厅-2016年高职生均年初预算控制数分配表" xfId="2032"/>
    <cellStyle name="差_财政供养人员" xfId="2033"/>
    <cellStyle name="差_财政供养人员_12.25-发教育厅-2016年高职生均年初预算控制数分配表" xfId="2034"/>
    <cellStyle name="差_财政供养人员_财力性转移支付2010年预算参考数" xfId="2035"/>
    <cellStyle name="差_财政供养人员_财力性转移支付2010年预算参考数_12.25-发教育厅-2016年高职生均年初预算控制数分配表" xfId="2036"/>
    <cellStyle name="差_测算结果" xfId="2037"/>
    <cellStyle name="差_测算结果_12.25-发教育厅-2016年高职生均年初预算控制数分配表" xfId="2038"/>
    <cellStyle name="差_测算结果_财力性转移支付2010年预算参考数" xfId="2039"/>
    <cellStyle name="差_测算结果_财力性转移支付2010年预算参考数_12.25-发教育厅-2016年高职生均年初预算控制数分配表" xfId="2040"/>
    <cellStyle name="差_测算结果汇总" xfId="2041"/>
    <cellStyle name="差_测算结果汇总_12.25-发教育厅-2016年高职生均年初预算控制数分配表" xfId="2042"/>
    <cellStyle name="差_测算结果汇总_财力性转移支付2010年预算参考数" xfId="2043"/>
    <cellStyle name="差_测算结果汇总_财力性转移支付2010年预算参考数_12.25-发教育厅-2016年高职生均年初预算控制数分配表" xfId="2044"/>
    <cellStyle name="差_成本差异系数" xfId="2045"/>
    <cellStyle name="差_成本差异系数（含人口规模）" xfId="2046"/>
    <cellStyle name="差_成本差异系数（含人口规模）_12.25-发教育厅-2016年高职生均年初预算控制数分配表" xfId="2047"/>
    <cellStyle name="差_成本差异系数（含人口规模）_财力性转移支付2010年预算参考数" xfId="2048"/>
    <cellStyle name="差_成本差异系数（含人口规模）_财力性转移支付2010年预算参考数_12.25-发教育厅-2016年高职生均年初预算控制数分配表" xfId="2049"/>
    <cellStyle name="差_成本差异系数_12.25-发教育厅-2016年高职生均年初预算控制数分配表" xfId="2050"/>
    <cellStyle name="差_成本差异系数_财力性转移支付2010年预算参考数" xfId="2051"/>
    <cellStyle name="差_成本差异系数_财力性转移支付2010年预算参考数_12.25-发教育厅-2016年高职生均年初预算控制数分配表" xfId="2052"/>
    <cellStyle name="差_城建部门" xfId="2053"/>
    <cellStyle name="差_城建部门_12.25-发教育厅-2016年高职生均年初预算控制数分配表" xfId="2054"/>
    <cellStyle name="差_第五部分(才淼、饶永宏）" xfId="2055"/>
    <cellStyle name="差_第五部分(才淼、饶永宏）_12.25-发教育厅-2016年高职生均年初预算控制数分配表" xfId="2056"/>
    <cellStyle name="差_第一部分：综合全" xfId="2057"/>
    <cellStyle name="差_第一部分：综合全_12.25-发教育厅-2016年高职生均年初预算控制数分配表" xfId="2058"/>
    <cellStyle name="差_对口支援新疆资金规模测算表20100106" xfId="2059"/>
    <cellStyle name="差_对口支援新疆资金规模测算表20100106_12.25-发教育厅-2016年高职生均年初预算控制数分配表" xfId="2060"/>
    <cellStyle name="差_对口支援新疆资金规模测算表20100113" xfId="2061"/>
    <cellStyle name="差_对口支援新疆资金规模测算表20100113_12.25-发教育厅-2016年高职生均年初预算控制数分配表" xfId="2062"/>
    <cellStyle name="差_发教育厅工资晋级预发第三步津补贴" xfId="2063"/>
    <cellStyle name="差_反馈教科文(增人增支教育厅）" xfId="2064"/>
    <cellStyle name="差_分析缺口率" xfId="2065"/>
    <cellStyle name="差_分析缺口率_12.25-发教育厅-2016年高职生均年初预算控制数分配表" xfId="2066"/>
    <cellStyle name="差_分析缺口率_财力性转移支付2010年预算参考数" xfId="2067"/>
    <cellStyle name="差_分析缺口率_财力性转移支付2010年预算参考数_12.25-发教育厅-2016年高职生均年初预算控制数分配表" xfId="2068"/>
    <cellStyle name="差_分县成本差异系数" xfId="2069"/>
    <cellStyle name="差_分县成本差异系数_12.25-发教育厅-2016年高职生均年初预算控制数分配表" xfId="2070"/>
    <cellStyle name="差_分县成本差异系数_不含人员经费系数" xfId="2071"/>
    <cellStyle name="差_分县成本差异系数_不含人员经费系数_12.25-发教育厅-2016年高职生均年初预算控制数分配表" xfId="2072"/>
    <cellStyle name="差_分县成本差异系数_不含人员经费系数_财力性转移支付2010年预算参考数" xfId="2073"/>
    <cellStyle name="差_分县成本差异系数_不含人员经费系数_财力性转移支付2010年预算参考数_12.25-发教育厅-2016年高职生均年初预算控制数分配表" xfId="2074"/>
    <cellStyle name="差_分县成本差异系数_财力性转移支付2010年预算参考数" xfId="2075"/>
    <cellStyle name="差_分县成本差异系数_财力性转移支付2010年预算参考数_12.25-发教育厅-2016年高职生均年初预算控制数分配表" xfId="2076"/>
    <cellStyle name="差_分县成本差异系数_民生政策最低支出需求" xfId="2077"/>
    <cellStyle name="差_分县成本差异系数_民生政策最低支出需求_12.25-发教育厅-2016年高职生均年初预算控制数分配表" xfId="2078"/>
    <cellStyle name="差_分县成本差异系数_民生政策最低支出需求_财力性转移支付2010年预算参考数" xfId="2079"/>
    <cellStyle name="差_分县成本差异系数_民生政策最低支出需求_财力性转移支付2010年预算参考数_12.25-发教育厅-2016年高职生均年初预算控制数分配表" xfId="2080"/>
    <cellStyle name="差_附表" xfId="2081"/>
    <cellStyle name="差_附表_12.25-发教育厅-2016年高职生均年初预算控制数分配表" xfId="2082"/>
    <cellStyle name="差_附表_财力性转移支付2010年预算参考数" xfId="2083"/>
    <cellStyle name="差_附表_财力性转移支付2010年预算参考数_12.25-发教育厅-2016年高职生均年初预算控制数分配表" xfId="2084"/>
    <cellStyle name="差_高职2018年双一流资金细化表" xfId="643"/>
    <cellStyle name="差_高职双一流提前细化表（0112 发财建）" xfId="644"/>
    <cellStyle name="差_行政(燃修费)" xfId="2085"/>
    <cellStyle name="差_行政(燃修费)_12.25-发教育厅-2016年高职生均年初预算控制数分配表" xfId="2086"/>
    <cellStyle name="差_行政(燃修费)_不含人员经费系数" xfId="2087"/>
    <cellStyle name="差_行政(燃修费)_不含人员经费系数_12.25-发教育厅-2016年高职生均年初预算控制数分配表" xfId="2088"/>
    <cellStyle name="差_行政(燃修费)_不含人员经费系数_财力性转移支付2010年预算参考数" xfId="2089"/>
    <cellStyle name="差_行政(燃修费)_不含人员经费系数_财力性转移支付2010年预算参考数_12.25-发教育厅-2016年高职生均年初预算控制数分配表" xfId="2090"/>
    <cellStyle name="差_行政(燃修费)_财力性转移支付2010年预算参考数" xfId="2091"/>
    <cellStyle name="差_行政(燃修费)_财力性转移支付2010年预算参考数_12.25-发教育厅-2016年高职生均年初预算控制数分配表" xfId="2092"/>
    <cellStyle name="差_行政(燃修费)_民生政策最低支出需求" xfId="2093"/>
    <cellStyle name="差_行政(燃修费)_民生政策最低支出需求_12.25-发教育厅-2016年高职生均年初预算控制数分配表" xfId="2094"/>
    <cellStyle name="差_行政(燃修费)_民生政策最低支出需求_财力性转移支付2010年预算参考数" xfId="2095"/>
    <cellStyle name="差_行政(燃修费)_民生政策最低支出需求_财力性转移支付2010年预算参考数_12.25-发教育厅-2016年高职生均年初预算控制数分配表" xfId="2096"/>
    <cellStyle name="差_行政(燃修费)_县市旗测算-新科目（含人口规模效应）" xfId="2097"/>
    <cellStyle name="差_行政(燃修费)_县市旗测算-新科目（含人口规模效应）_12.25-发教育厅-2016年高职生均年初预算控制数分配表" xfId="2098"/>
    <cellStyle name="差_行政(燃修费)_县市旗测算-新科目（含人口规模效应）_财力性转移支付2010年预算参考数" xfId="2099"/>
    <cellStyle name="差_行政(燃修费)_县市旗测算-新科目（含人口规模效应）_财力性转移支付2010年预算参考数_12.25-发教育厅-2016年高职生均年初预算控制数分配表" xfId="2100"/>
    <cellStyle name="差_行政（人员）" xfId="2101"/>
    <cellStyle name="差_行政（人员）_12.25-发教育厅-2016年高职生均年初预算控制数分配表" xfId="2102"/>
    <cellStyle name="差_行政（人员）_不含人员经费系数" xfId="2103"/>
    <cellStyle name="差_行政（人员）_不含人员经费系数_12.25-发教育厅-2016年高职生均年初预算控制数分配表" xfId="2104"/>
    <cellStyle name="差_行政（人员）_不含人员经费系数_财力性转移支付2010年预算参考数" xfId="2105"/>
    <cellStyle name="差_行政（人员）_不含人员经费系数_财力性转移支付2010年预算参考数_12.25-发教育厅-2016年高职生均年初预算控制数分配表" xfId="2106"/>
    <cellStyle name="差_行政（人员）_财力性转移支付2010年预算参考数" xfId="2107"/>
    <cellStyle name="差_行政（人员）_财力性转移支付2010年预算参考数_12.25-发教育厅-2016年高职生均年初预算控制数分配表" xfId="2108"/>
    <cellStyle name="差_行政（人员）_民生政策最低支出需求" xfId="2109"/>
    <cellStyle name="差_行政（人员）_民生政策最低支出需求_12.25-发教育厅-2016年高职生均年初预算控制数分配表" xfId="2110"/>
    <cellStyle name="差_行政（人员）_民生政策最低支出需求_财力性转移支付2010年预算参考数" xfId="2111"/>
    <cellStyle name="差_行政（人员）_民生政策最低支出需求_财力性转移支付2010年预算参考数_12.25-发教育厅-2016年高职生均年初预算控制数分配表" xfId="2112"/>
    <cellStyle name="差_行政（人员）_县市旗测算-新科目（含人口规模效应）" xfId="2113"/>
    <cellStyle name="差_行政（人员）_县市旗测算-新科目（含人口规模效应）_12.25-发教育厅-2016年高职生均年初预算控制数分配表" xfId="2114"/>
    <cellStyle name="差_行政（人员）_县市旗测算-新科目（含人口规模效应）_财力性转移支付2010年预算参考数" xfId="2115"/>
    <cellStyle name="差_行政（人员）_县市旗测算-新科目（含人口规模效应）_财力性转移支付2010年预算参考数_12.25-发教育厅-2016年高职生均年初预算控制数分配表" xfId="2116"/>
    <cellStyle name="差_行政公检法测算" xfId="2117"/>
    <cellStyle name="差_行政公检法测算_12.25-发教育厅-2016年高职生均年初预算控制数分配表" xfId="2118"/>
    <cellStyle name="差_行政公检法测算_不含人员经费系数" xfId="2119"/>
    <cellStyle name="差_行政公检法测算_不含人员经费系数_12.25-发教育厅-2016年高职生均年初预算控制数分配表" xfId="2120"/>
    <cellStyle name="差_行政公检法测算_不含人员经费系数_财力性转移支付2010年预算参考数" xfId="2121"/>
    <cellStyle name="差_行政公检法测算_不含人员经费系数_财力性转移支付2010年预算参考数_12.25-发教育厅-2016年高职生均年初预算控制数分配表" xfId="2122"/>
    <cellStyle name="差_行政公检法测算_财力性转移支付2010年预算参考数" xfId="2123"/>
    <cellStyle name="差_行政公检法测算_财力性转移支付2010年预算参考数_12.25-发教育厅-2016年高职生均年初预算控制数分配表" xfId="2124"/>
    <cellStyle name="差_行政公检法测算_民生政策最低支出需求" xfId="2125"/>
    <cellStyle name="差_行政公检法测算_民生政策最低支出需求_12.25-发教育厅-2016年高职生均年初预算控制数分配表" xfId="2126"/>
    <cellStyle name="差_行政公检法测算_民生政策最低支出需求_财力性转移支付2010年预算参考数" xfId="2127"/>
    <cellStyle name="差_行政公检法测算_民生政策最低支出需求_财力性转移支付2010年预算参考数_12.25-发教育厅-2016年高职生均年初预算控制数分配表" xfId="2128"/>
    <cellStyle name="差_行政公检法测算_县市旗测算-新科目（含人口规模效应）" xfId="2129"/>
    <cellStyle name="差_行政公检法测算_县市旗测算-新科目（含人口规模效应）_12.25-发教育厅-2016年高职生均年初预算控制数分配表" xfId="2130"/>
    <cellStyle name="差_行政公检法测算_县市旗测算-新科目（含人口规模效应）_财力性转移支付2010年预算参考数" xfId="2131"/>
    <cellStyle name="差_行政公检法测算_县市旗测算-新科目（含人口规模效应）_财力性转移支付2010年预算参考数_12.25-发教育厅-2016年高职生均年初预算控制数分配表" xfId="2132"/>
    <cellStyle name="差_河南 缺口县区测算(地方填报)" xfId="2133"/>
    <cellStyle name="差_河南 缺口县区测算(地方填报)_12.25-发教育厅-2016年高职生均年初预算控制数分配表" xfId="2134"/>
    <cellStyle name="差_河南 缺口县区测算(地方填报)_财力性转移支付2010年预算参考数" xfId="2135"/>
    <cellStyle name="差_河南 缺口县区测算(地方填报)_财力性转移支付2010年预算参考数_12.25-发教育厅-2016年高职生均年初预算控制数分配表" xfId="2136"/>
    <cellStyle name="差_河南 缺口县区测算(地方填报白)" xfId="2137"/>
    <cellStyle name="差_河南 缺口县区测算(地方填报白)_12.25-发教育厅-2016年高职生均年初预算控制数分配表" xfId="2138"/>
    <cellStyle name="差_河南 缺口县区测算(地方填报白)_财力性转移支付2010年预算参考数" xfId="2139"/>
    <cellStyle name="差_河南 缺口县区测算(地方填报白)_财力性转移支付2010年预算参考数_12.25-发教育厅-2016年高职生均年初预算控制数分配表" xfId="2140"/>
    <cellStyle name="差_核定人数对比" xfId="2141"/>
    <cellStyle name="差_核定人数对比_12.25-发教育厅-2016年高职生均年初预算控制数分配表" xfId="2142"/>
    <cellStyle name="差_核定人数对比_财力性转移支付2010年预算参考数" xfId="2143"/>
    <cellStyle name="差_核定人数对比_财力性转移支付2010年预算参考数_12.25-发教育厅-2016年高职生均年初预算控制数分配表" xfId="2144"/>
    <cellStyle name="差_核定人数下发表" xfId="2145"/>
    <cellStyle name="差_核定人数下发表_12.25-发教育厅-2016年高职生均年初预算控制数分配表" xfId="2146"/>
    <cellStyle name="差_核定人数下发表_财力性转移支付2010年预算参考数" xfId="2147"/>
    <cellStyle name="差_核定人数下发表_财力性转移支付2010年预算参考数_12.25-发教育厅-2016年高职生均年初预算控制数分配表" xfId="2148"/>
    <cellStyle name="差_汇总" xfId="2149"/>
    <cellStyle name="差_汇总_12.25-发教育厅-2016年高职生均年初预算控制数分配表" xfId="2150"/>
    <cellStyle name="差_汇总_财力性转移支付2010年预算参考数" xfId="2151"/>
    <cellStyle name="差_汇总_财力性转移支付2010年预算参考数_12.25-发教育厅-2016年高职生均年初预算控制数分配表" xfId="2152"/>
    <cellStyle name="差_汇总表" xfId="2153"/>
    <cellStyle name="差_汇总表_12.25-发教育厅-2016年高职生均年初预算控制数分配表" xfId="2154"/>
    <cellStyle name="差_汇总表_财力性转移支付2010年预算参考数" xfId="2155"/>
    <cellStyle name="差_汇总表_财力性转移支付2010年预算参考数_12.25-发教育厅-2016年高职生均年初预算控制数分配表" xfId="2156"/>
    <cellStyle name="差_汇总表4" xfId="2157"/>
    <cellStyle name="差_汇总表4_12.25-发教育厅-2016年高职生均年初预算控制数分配表" xfId="2158"/>
    <cellStyle name="差_汇总表4_财力性转移支付2010年预算参考数" xfId="2159"/>
    <cellStyle name="差_汇总表4_财力性转移支付2010年预算参考数_12.25-发教育厅-2016年高职生均年初预算控制数分配表" xfId="2160"/>
    <cellStyle name="差_汇总-县级财政报表附表" xfId="2161"/>
    <cellStyle name="差_汇总-县级财政报表附表_12.25-发教育厅-2016年高职生均年初预算控制数分配表" xfId="2162"/>
    <cellStyle name="差_检验表" xfId="2163"/>
    <cellStyle name="差_检验表（调整后）" xfId="2164"/>
    <cellStyle name="差_检验表（调整后）_12.25-发教育厅-2016年高职生均年初预算控制数分配表" xfId="2165"/>
    <cellStyle name="差_检验表_12.25-发教育厅-2016年高职生均年初预算控制数分配表" xfId="2166"/>
    <cellStyle name="差_教科文(工资提标和养老保险改革含5所划转学校)" xfId="2167"/>
    <cellStyle name="差_教科文12.30(工资提标清算)" xfId="2168"/>
    <cellStyle name="差_教育(按照总人口测算）—20080416" xfId="2169"/>
    <cellStyle name="差_教育(按照总人口测算）—20080416_12.25-发教育厅-2016年高职生均年初预算控制数分配表" xfId="2170"/>
    <cellStyle name="差_教育(按照总人口测算）—20080416_不含人员经费系数" xfId="2171"/>
    <cellStyle name="差_教育(按照总人口测算）—20080416_不含人员经费系数_12.25-发教育厅-2016年高职生均年初预算控制数分配表" xfId="2172"/>
    <cellStyle name="差_教育(按照总人口测算）—20080416_不含人员经费系数_财力性转移支付2010年预算参考数" xfId="2173"/>
    <cellStyle name="差_教育(按照总人口测算）—20080416_不含人员经费系数_财力性转移支付2010年预算参考数_12.25-发教育厅-2016年高职生均年初预算控制数分配表" xfId="2174"/>
    <cellStyle name="差_教育(按照总人口测算）—20080416_财力性转移支付2010年预算参考数" xfId="2175"/>
    <cellStyle name="差_教育(按照总人口测算）—20080416_财力性转移支付2010年预算参考数_12.25-发教育厅-2016年高职生均年初预算控制数分配表" xfId="2176"/>
    <cellStyle name="差_教育(按照总人口测算）—20080416_民生政策最低支出需求" xfId="2177"/>
    <cellStyle name="差_教育(按照总人口测算）—20080416_民生政策最低支出需求_12.25-发教育厅-2016年高职生均年初预算控制数分配表" xfId="2178"/>
    <cellStyle name="差_教育(按照总人口测算）—20080416_民生政策最低支出需求_财力性转移支付2010年预算参考数" xfId="2179"/>
    <cellStyle name="差_教育(按照总人口测算）—20080416_民生政策最低支出需求_财力性转移支付2010年预算参考数_12.25-发教育厅-2016年高职生均年初预算控制数分配表" xfId="2180"/>
    <cellStyle name="差_教育(按照总人口测算）—20080416_县市旗测算-新科目（含人口规模效应）" xfId="2181"/>
    <cellStyle name="差_教育(按照总人口测算）—20080416_县市旗测算-新科目（含人口规模效应）_12.25-发教育厅-2016年高职生均年初预算控制数分配表" xfId="2182"/>
    <cellStyle name="差_教育(按照总人口测算）—20080416_县市旗测算-新科目（含人口规模效应）_财力性转移支付2010年预算参考数" xfId="2183"/>
    <cellStyle name="差_教育(按照总人口测算）—20080416_县市旗测算-新科目（含人口规模效应）_财力性转移支付2010年预算参考数_12.25-发教育厅-2016年高职生均年初预算控制数分配表" xfId="2184"/>
    <cellStyle name="差_丽江汇总" xfId="2185"/>
    <cellStyle name="差_丽江汇总_12.25-发教育厅-2016年高职生均年初预算控制数分配表" xfId="2186"/>
    <cellStyle name="差_民生政策最低支出需求" xfId="2187"/>
    <cellStyle name="差_民生政策最低支出需求_12.25-发教育厅-2016年高职生均年初预算控制数分配表" xfId="2188"/>
    <cellStyle name="差_民生政策最低支出需求_财力性转移支付2010年预算参考数" xfId="2189"/>
    <cellStyle name="差_民生政策最低支出需求_财力性转移支付2010年预算参考数_12.25-发教育厅-2016年高职生均年初预算控制数分配表" xfId="2190"/>
    <cellStyle name="差_农林水和城市维护标准支出20080505－县区合计" xfId="2191"/>
    <cellStyle name="差_农林水和城市维护标准支出20080505－县区合计_12.25-发教育厅-2016年高职生均年初预算控制数分配表" xfId="2192"/>
    <cellStyle name="差_农林水和城市维护标准支出20080505－县区合计_不含人员经费系数" xfId="2193"/>
    <cellStyle name="差_农林水和城市维护标准支出20080505－县区合计_不含人员经费系数_12.25-发教育厅-2016年高职生均年初预算控制数分配表" xfId="2194"/>
    <cellStyle name="差_农林水和城市维护标准支出20080505－县区合计_不含人员经费系数_财力性转移支付2010年预算参考数" xfId="2195"/>
    <cellStyle name="差_农林水和城市维护标准支出20080505－县区合计_不含人员经费系数_财力性转移支付2010年预算参考数_12.25-发教育厅-2016年高职生均年初预算控制数分配表" xfId="2196"/>
    <cellStyle name="差_农林水和城市维护标准支出20080505－县区合计_财力性转移支付2010年预算参考数" xfId="2197"/>
    <cellStyle name="差_农林水和城市维护标准支出20080505－县区合计_财力性转移支付2010年预算参考数_12.25-发教育厅-2016年高职生均年初预算控制数分配表" xfId="2198"/>
    <cellStyle name="差_农林水和城市维护标准支出20080505－县区合计_民生政策最低支出需求" xfId="2199"/>
    <cellStyle name="差_农林水和城市维护标准支出20080505－县区合计_民生政策最低支出需求_12.25-发教育厅-2016年高职生均年初预算控制数分配表" xfId="2200"/>
    <cellStyle name="差_农林水和城市维护标准支出20080505－县区合计_民生政策最低支出需求_财力性转移支付2010年预算参考数" xfId="2201"/>
    <cellStyle name="差_农林水和城市维护标准支出20080505－县区合计_民生政策最低支出需求_财力性转移支付2010年预算参考数_12.25-发教育厅-2016年高职生均年初预算控制数分配表" xfId="2202"/>
    <cellStyle name="差_农林水和城市维护标准支出20080505－县区合计_县市旗测算-新科目（含人口规模效应）" xfId="2203"/>
    <cellStyle name="差_农林水和城市维护标准支出20080505－县区合计_县市旗测算-新科目（含人口规模效应）_12.25-发教育厅-2016年高职生均年初预算控制数分配表" xfId="2204"/>
    <cellStyle name="差_农林水和城市维护标准支出20080505－县区合计_县市旗测算-新科目（含人口规模效应）_财力性转移支付2010年预算参考数" xfId="2205"/>
    <cellStyle name="差_农林水和城市维护标准支出20080505－县区合计_县市旗测算-新科目（含人口规模效应）_财力性转移支付2010年预算参考数_12.25-发教育厅-2016年高职生均年初预算控制数分配表" xfId="2206"/>
    <cellStyle name="差_平邑" xfId="2207"/>
    <cellStyle name="差_平邑_12.25-发教育厅-2016年高职生均年初预算控制数分配表" xfId="2208"/>
    <cellStyle name="差_平邑_财力性转移支付2010年预算参考数" xfId="2209"/>
    <cellStyle name="差_平邑_财力性转移支付2010年预算参考数_12.25-发教育厅-2016年高职生均年初预算控制数分配表" xfId="2210"/>
    <cellStyle name="差_其他部门(按照总人口测算）—20080416" xfId="2211"/>
    <cellStyle name="差_其他部门(按照总人口测算）—20080416_12.25-发教育厅-2016年高职生均年初预算控制数分配表" xfId="2212"/>
    <cellStyle name="差_其他部门(按照总人口测算）—20080416_不含人员经费系数" xfId="2213"/>
    <cellStyle name="差_其他部门(按照总人口测算）—20080416_不含人员经费系数_12.25-发教育厅-2016年高职生均年初预算控制数分配表" xfId="2214"/>
    <cellStyle name="差_其他部门(按照总人口测算）—20080416_不含人员经费系数_财力性转移支付2010年预算参考数" xfId="2215"/>
    <cellStyle name="差_其他部门(按照总人口测算）—20080416_不含人员经费系数_财力性转移支付2010年预算参考数_12.25-发教育厅-2016年高职生均年初预算控制数分配表" xfId="2216"/>
    <cellStyle name="差_其他部门(按照总人口测算）—20080416_财力性转移支付2010年预算参考数" xfId="2217"/>
    <cellStyle name="差_其他部门(按照总人口测算）—20080416_财力性转移支付2010年预算参考数_12.25-发教育厅-2016年高职生均年初预算控制数分配表" xfId="2218"/>
    <cellStyle name="差_其他部门(按照总人口测算）—20080416_民生政策最低支出需求" xfId="2219"/>
    <cellStyle name="差_其他部门(按照总人口测算）—20080416_民生政策最低支出需求_12.25-发教育厅-2016年高职生均年初预算控制数分配表" xfId="2220"/>
    <cellStyle name="差_其他部门(按照总人口测算）—20080416_民生政策最低支出需求_财力性转移支付2010年预算参考数" xfId="2221"/>
    <cellStyle name="差_其他部门(按照总人口测算）—20080416_民生政策最低支出需求_财力性转移支付2010年预算参考数_12.25-发教育厅-2016年高职生均年初预算控制数分配表" xfId="2222"/>
    <cellStyle name="差_其他部门(按照总人口测算）—20080416_县市旗测算-新科目（含人口规模效应）" xfId="2223"/>
    <cellStyle name="差_其他部门(按照总人口测算）—20080416_县市旗测算-新科目（含人口规模效应）_12.25-发教育厅-2016年高职生均年初预算控制数分配表" xfId="2224"/>
    <cellStyle name="差_其他部门(按照总人口测算）—20080416_县市旗测算-新科目（含人口规模效应）_财力性转移支付2010年预算参考数" xfId="2225"/>
    <cellStyle name="差_其他部门(按照总人口测算）—20080416_县市旗测算-新科目（含人口规模效应）_财力性转移支付2010年预算参考数_12.25-发教育厅-2016年高职生均年初预算控制数分配表" xfId="2226"/>
    <cellStyle name="差_青海 缺口县区测算(地方填报)" xfId="2227"/>
    <cellStyle name="差_青海 缺口县区测算(地方填报)_12.25-发教育厅-2016年高职生均年初预算控制数分配表" xfId="2228"/>
    <cellStyle name="差_青海 缺口县区测算(地方填报)_财力性转移支付2010年预算参考数" xfId="2229"/>
    <cellStyle name="差_青海 缺口县区测算(地方填报)_财力性转移支付2010年预算参考数_12.25-发教育厅-2016年高职生均年初预算控制数分配表" xfId="2230"/>
    <cellStyle name="差_缺口县区测算" xfId="2231"/>
    <cellStyle name="差_缺口县区测算（11.13）" xfId="2232"/>
    <cellStyle name="差_缺口县区测算（11.13）_12.25-发教育厅-2016年高职生均年初预算控制数分配表" xfId="2233"/>
    <cellStyle name="差_缺口县区测算（11.13）_财力性转移支付2010年预算参考数" xfId="2234"/>
    <cellStyle name="差_缺口县区测算（11.13）_财力性转移支付2010年预算参考数_12.25-发教育厅-2016年高职生均年初预算控制数分配表" xfId="2235"/>
    <cellStyle name="差_缺口县区测算(按2007支出增长25%测算)" xfId="2236"/>
    <cellStyle name="差_缺口县区测算(按2007支出增长25%测算)_12.25-发教育厅-2016年高职生均年初预算控制数分配表" xfId="2237"/>
    <cellStyle name="差_缺口县区测算(按2007支出增长25%测算)_财力性转移支付2010年预算参考数" xfId="2238"/>
    <cellStyle name="差_缺口县区测算(按2007支出增长25%测算)_财力性转移支付2010年预算参考数_12.25-发教育厅-2016年高职生均年初预算控制数分配表" xfId="2239"/>
    <cellStyle name="差_缺口县区测算(按核定人数)" xfId="2240"/>
    <cellStyle name="差_缺口县区测算(按核定人数)_12.25-发教育厅-2016年高职生均年初预算控制数分配表" xfId="2241"/>
    <cellStyle name="差_缺口县区测算(按核定人数)_财力性转移支付2010年预算参考数" xfId="2242"/>
    <cellStyle name="差_缺口县区测算(按核定人数)_财力性转移支付2010年预算参考数_12.25-发教育厅-2016年高职生均年初预算控制数分配表" xfId="2243"/>
    <cellStyle name="差_缺口县区测算(财政部标准)" xfId="2244"/>
    <cellStyle name="差_缺口县区测算(财政部标准)_12.25-发教育厅-2016年高职生均年初预算控制数分配表" xfId="2245"/>
    <cellStyle name="差_缺口县区测算(财政部标准)_财力性转移支付2010年预算参考数" xfId="2246"/>
    <cellStyle name="差_缺口县区测算(财政部标准)_财力性转移支付2010年预算参考数_12.25-发教育厅-2016年高职生均年初预算控制数分配表" xfId="2247"/>
    <cellStyle name="差_缺口县区测算_12.25-发教育厅-2016年高职生均年初预算控制数分配表" xfId="2248"/>
    <cellStyle name="差_缺口县区测算_财力性转移支付2010年预算参考数" xfId="2249"/>
    <cellStyle name="差_缺口县区测算_财力性转移支付2010年预算参考数_12.25-发教育厅-2016年高职生均年初预算控制数分配表" xfId="2250"/>
    <cellStyle name="差_人员工资和公用经费" xfId="2251"/>
    <cellStyle name="差_人员工资和公用经费_12.25-发教育厅-2016年高职生均年初预算控制数分配表" xfId="2252"/>
    <cellStyle name="差_人员工资和公用经费_财力性转移支付2010年预算参考数" xfId="2253"/>
    <cellStyle name="差_人员工资和公用经费_财力性转移支付2010年预算参考数_12.25-发教育厅-2016年高职生均年初预算控制数分配表" xfId="2254"/>
    <cellStyle name="差_人员工资和公用经费2" xfId="2255"/>
    <cellStyle name="差_人员工资和公用经费2_12.25-发教育厅-2016年高职生均年初预算控制数分配表" xfId="2256"/>
    <cellStyle name="差_人员工资和公用经费2_财力性转移支付2010年预算参考数" xfId="2257"/>
    <cellStyle name="差_人员工资和公用经费2_财力性转移支付2010年预算参考数_12.25-发教育厅-2016年高职生均年初预算控制数分配表" xfId="2258"/>
    <cellStyle name="差_人员工资和公用经费3" xfId="2259"/>
    <cellStyle name="差_人员工资和公用经费3_12.25-发教育厅-2016年高职生均年初预算控制数分配表" xfId="2260"/>
    <cellStyle name="差_人员工资和公用经费3_财力性转移支付2010年预算参考数" xfId="2261"/>
    <cellStyle name="差_人员工资和公用经费3_财力性转移支付2010年预算参考数_12.25-发教育厅-2016年高职生均年初预算控制数分配表" xfId="2262"/>
    <cellStyle name="差_山东省民生支出标准" xfId="2263"/>
    <cellStyle name="差_山东省民生支出标准_12.25-发教育厅-2016年高职生均年初预算控制数分配表" xfId="2264"/>
    <cellStyle name="差_山东省民生支出标准_财力性转移支付2010年预算参考数" xfId="2265"/>
    <cellStyle name="差_山东省民生支出标准_财力性转移支付2010年预算参考数_12.25-发教育厅-2016年高职生均年初预算控制数分配表" xfId="2266"/>
    <cellStyle name="差_社会保障费测算数据" xfId="2267"/>
    <cellStyle name="差_市辖区测算20080510" xfId="2268"/>
    <cellStyle name="差_市辖区测算20080510_12.25-发教育厅-2016年高职生均年初预算控制数分配表" xfId="2269"/>
    <cellStyle name="差_市辖区测算20080510_不含人员经费系数" xfId="2270"/>
    <cellStyle name="差_市辖区测算20080510_不含人员经费系数_12.25-发教育厅-2016年高职生均年初预算控制数分配表" xfId="2271"/>
    <cellStyle name="差_市辖区测算20080510_不含人员经费系数_财力性转移支付2010年预算参考数" xfId="2272"/>
    <cellStyle name="差_市辖区测算20080510_不含人员经费系数_财力性转移支付2010年预算参考数_12.25-发教育厅-2016年高职生均年初预算控制数分配表" xfId="2273"/>
    <cellStyle name="差_市辖区测算20080510_财力性转移支付2010年预算参考数" xfId="2274"/>
    <cellStyle name="差_市辖区测算20080510_财力性转移支付2010年预算参考数_12.25-发教育厅-2016年高职生均年初预算控制数分配表" xfId="2275"/>
    <cellStyle name="差_市辖区测算20080510_民生政策最低支出需求" xfId="2276"/>
    <cellStyle name="差_市辖区测算20080510_民生政策最低支出需求_12.25-发教育厅-2016年高职生均年初预算控制数分配表" xfId="2277"/>
    <cellStyle name="差_市辖区测算20080510_民生政策最低支出需求_财力性转移支付2010年预算参考数" xfId="2278"/>
    <cellStyle name="差_市辖区测算20080510_民生政策最低支出需求_财力性转移支付2010年预算参考数_12.25-发教育厅-2016年高职生均年初预算控制数分配表" xfId="2279"/>
    <cellStyle name="差_市辖区测算20080510_县市旗测算-新科目（含人口规模效应）" xfId="2280"/>
    <cellStyle name="差_市辖区测算20080510_县市旗测算-新科目（含人口规模效应）_12.25-发教育厅-2016年高职生均年初预算控制数分配表" xfId="2281"/>
    <cellStyle name="差_市辖区测算20080510_县市旗测算-新科目（含人口规模效应）_财力性转移支付2010年预算参考数" xfId="2282"/>
    <cellStyle name="差_市辖区测算20080510_县市旗测算-新科目（含人口规模效应）_财力性转移支付2010年预算参考数_12.25-发教育厅-2016年高职生均年初预算控制数分配表" xfId="2283"/>
    <cellStyle name="差_市辖区测算-新科目（20080626）" xfId="2284"/>
    <cellStyle name="差_市辖区测算-新科目（20080626）_12.25-发教育厅-2016年高职生均年初预算控制数分配表" xfId="2285"/>
    <cellStyle name="差_市辖区测算-新科目（20080626）_不含人员经费系数" xfId="2286"/>
    <cellStyle name="差_市辖区测算-新科目（20080626）_不含人员经费系数_12.25-发教育厅-2016年高职生均年初预算控制数分配表" xfId="2287"/>
    <cellStyle name="差_市辖区测算-新科目（20080626）_不含人员经费系数_财力性转移支付2010年预算参考数" xfId="2288"/>
    <cellStyle name="差_市辖区测算-新科目（20080626）_不含人员经费系数_财力性转移支付2010年预算参考数_12.25-发教育厅-2016年高职生均年初预算控制数分配表" xfId="2289"/>
    <cellStyle name="差_市辖区测算-新科目（20080626）_财力性转移支付2010年预算参考数" xfId="2290"/>
    <cellStyle name="差_市辖区测算-新科目（20080626）_财力性转移支付2010年预算参考数_12.25-发教育厅-2016年高职生均年初预算控制数分配表" xfId="2291"/>
    <cellStyle name="差_市辖区测算-新科目（20080626）_民生政策最低支出需求" xfId="2292"/>
    <cellStyle name="差_市辖区测算-新科目（20080626）_民生政策最低支出需求_12.25-发教育厅-2016年高职生均年初预算控制数分配表" xfId="2293"/>
    <cellStyle name="差_市辖区测算-新科目（20080626）_民生政策最低支出需求_财力性转移支付2010年预算参考数" xfId="2294"/>
    <cellStyle name="差_市辖区测算-新科目（20080626）_民生政策最低支出需求_财力性转移支付2010年预算参考数_12.25-发教育厅-2016年高职生均年初预算控制数分配表" xfId="2295"/>
    <cellStyle name="差_市辖区测算-新科目（20080626）_县市旗测算-新科目（含人口规模效应）" xfId="2296"/>
    <cellStyle name="差_市辖区测算-新科目（20080626）_县市旗测算-新科目（含人口规模效应）_12.25-发教育厅-2016年高职生均年初预算控制数分配表" xfId="2297"/>
    <cellStyle name="差_市辖区测算-新科目（20080626）_县市旗测算-新科目（含人口规模效应）_财力性转移支付2010年预算参考数" xfId="2298"/>
    <cellStyle name="差_市辖区测算-新科目（20080626）_县市旗测算-新科目（含人口规模效应）_财力性转移支付2010年预算参考数_12.25-发教育厅-2016年高职生均年初预算控制数分配表" xfId="2299"/>
    <cellStyle name="差_同德" xfId="2300"/>
    <cellStyle name="差_同德_12.25-发教育厅-2016年高职生均年初预算控制数分配表" xfId="2301"/>
    <cellStyle name="差_同德_财力性转移支付2010年预算参考数" xfId="2302"/>
    <cellStyle name="差_同德_财力性转移支付2010年预算参考数_12.25-发教育厅-2016年高职生均年初预算控制数分配表" xfId="2303"/>
    <cellStyle name="差_危改资金测算" xfId="2304"/>
    <cellStyle name="差_危改资金测算_12.25-发教育厅-2016年高职生均年初预算控制数分配表" xfId="2305"/>
    <cellStyle name="差_危改资金测算_财力性转移支付2010年预算参考数" xfId="2306"/>
    <cellStyle name="差_危改资金测算_财力性转移支付2010年预算参考数_12.25-发教育厅-2016年高职生均年初预算控制数分配表" xfId="2307"/>
    <cellStyle name="差_卫生(按照总人口测算）—20080416" xfId="2308"/>
    <cellStyle name="差_卫生(按照总人口测算）—20080416_12.25-发教育厅-2016年高职生均年初预算控制数分配表" xfId="2309"/>
    <cellStyle name="差_卫生(按照总人口测算）—20080416_不含人员经费系数" xfId="2310"/>
    <cellStyle name="差_卫生(按照总人口测算）—20080416_不含人员经费系数_12.25-发教育厅-2016年高职生均年初预算控制数分配表" xfId="2311"/>
    <cellStyle name="差_卫生(按照总人口测算）—20080416_不含人员经费系数_财力性转移支付2010年预算参考数" xfId="2312"/>
    <cellStyle name="差_卫生(按照总人口测算）—20080416_不含人员经费系数_财力性转移支付2010年预算参考数_12.25-发教育厅-2016年高职生均年初预算控制数分配表" xfId="2313"/>
    <cellStyle name="差_卫生(按照总人口测算）—20080416_财力性转移支付2010年预算参考数" xfId="2314"/>
    <cellStyle name="差_卫生(按照总人口测算）—20080416_财力性转移支付2010年预算参考数_12.25-发教育厅-2016年高职生均年初预算控制数分配表" xfId="2315"/>
    <cellStyle name="差_卫生(按照总人口测算）—20080416_民生政策最低支出需求" xfId="2316"/>
    <cellStyle name="差_卫生(按照总人口测算）—20080416_民生政策最低支出需求_12.25-发教育厅-2016年高职生均年初预算控制数分配表" xfId="2317"/>
    <cellStyle name="差_卫生(按照总人口测算）—20080416_民生政策最低支出需求_财力性转移支付2010年预算参考数" xfId="2318"/>
    <cellStyle name="差_卫生(按照总人口测算）—20080416_民生政策最低支出需求_财力性转移支付2010年预算参考数_12.25-发教育厅-2016年高职生均年初预算控制数分配表" xfId="2319"/>
    <cellStyle name="差_卫生(按照总人口测算）—20080416_县市旗测算-新科目（含人口规模效应）" xfId="2320"/>
    <cellStyle name="差_卫生(按照总人口测算）—20080416_县市旗测算-新科目（含人口规模效应）_12.25-发教育厅-2016年高职生均年初预算控制数分配表" xfId="2321"/>
    <cellStyle name="差_卫生(按照总人口测算）—20080416_县市旗测算-新科目（含人口规模效应）_财力性转移支付2010年预算参考数" xfId="2322"/>
    <cellStyle name="差_卫生(按照总人口测算）—20080416_县市旗测算-新科目（含人口规模效应）_财力性转移支付2010年预算参考数_12.25-发教育厅-2016年高职生均年初预算控制数分配表" xfId="2323"/>
    <cellStyle name="差_卫生部门" xfId="2324"/>
    <cellStyle name="差_卫生部门_12.25-发教育厅-2016年高职生均年初预算控制数分配表" xfId="2325"/>
    <cellStyle name="差_卫生部门_财力性转移支付2010年预算参考数" xfId="2326"/>
    <cellStyle name="差_卫生部门_财力性转移支付2010年预算参考数_12.25-发教育厅-2016年高职生均年初预算控制数分配表" xfId="2327"/>
    <cellStyle name="差_文体广播部门" xfId="2328"/>
    <cellStyle name="差_文体广播部门_12.25-发教育厅-2016年高职生均年初预算控制数分配表" xfId="2329"/>
    <cellStyle name="差_文体广播事业(按照总人口测算）—20080416" xfId="2330"/>
    <cellStyle name="差_文体广播事业(按照总人口测算）—20080416_12.25-发教育厅-2016年高职生均年初预算控制数分配表" xfId="2331"/>
    <cellStyle name="差_文体广播事业(按照总人口测算）—20080416_不含人员经费系数" xfId="2332"/>
    <cellStyle name="差_文体广播事业(按照总人口测算）—20080416_不含人员经费系数_12.25-发教育厅-2016年高职生均年初预算控制数分配表" xfId="2333"/>
    <cellStyle name="差_文体广播事业(按照总人口测算）—20080416_不含人员经费系数_财力性转移支付2010年预算参考数" xfId="2334"/>
    <cellStyle name="差_文体广播事业(按照总人口测算）—20080416_不含人员经费系数_财力性转移支付2010年预算参考数_12.25-发教育厅-2016年高职生均年初预算控制数分配表" xfId="2335"/>
    <cellStyle name="差_文体广播事业(按照总人口测算）—20080416_财力性转移支付2010年预算参考数" xfId="2336"/>
    <cellStyle name="差_文体广播事业(按照总人口测算）—20080416_财力性转移支付2010年预算参考数_12.25-发教育厅-2016年高职生均年初预算控制数分配表" xfId="2337"/>
    <cellStyle name="差_文体广播事业(按照总人口测算）—20080416_民生政策最低支出需求" xfId="2338"/>
    <cellStyle name="差_文体广播事业(按照总人口测算）—20080416_民生政策最低支出需求_12.25-发教育厅-2016年高职生均年初预算控制数分配表" xfId="2339"/>
    <cellStyle name="差_文体广播事业(按照总人口测算）—20080416_民生政策最低支出需求_财力性转移支付2010年预算参考数" xfId="2340"/>
    <cellStyle name="差_文体广播事业(按照总人口测算）—20080416_民生政策最低支出需求_财力性转移支付2010年预算参考数_12.25-发教育厅-2016年高职生均年初预算控制数分配表" xfId="2341"/>
    <cellStyle name="差_文体广播事业(按照总人口测算）—20080416_县市旗测算-新科目（含人口规模效应）" xfId="2342"/>
    <cellStyle name="差_文体广播事业(按照总人口测算）—20080416_县市旗测算-新科目（含人口规模效应）_12.25-发教育厅-2016年高职生均年初预算控制数分配表" xfId="2343"/>
    <cellStyle name="差_文体广播事业(按照总人口测算）—20080416_县市旗测算-新科目（含人口规模效应）_财力性转移支付2010年预算参考数" xfId="2344"/>
    <cellStyle name="差_文体广播事业(按照总人口测算）—20080416_县市旗测算-新科目（含人口规模效应）_财力性转移支付2010年预算参考数_12.25-发教育厅-2016年高职生均年初预算控制数分配表" xfId="2345"/>
    <cellStyle name="差_县区合并测算20080421" xfId="2346"/>
    <cellStyle name="差_县区合并测算20080421_12.25-发教育厅-2016年高职生均年初预算控制数分配表" xfId="2347"/>
    <cellStyle name="差_县区合并测算20080421_不含人员经费系数" xfId="2348"/>
    <cellStyle name="差_县区合并测算20080421_不含人员经费系数_12.25-发教育厅-2016年高职生均年初预算控制数分配表" xfId="2349"/>
    <cellStyle name="差_县区合并测算20080421_不含人员经费系数_财力性转移支付2010年预算参考数" xfId="2350"/>
    <cellStyle name="差_县区合并测算20080421_不含人员经费系数_财力性转移支付2010年预算参考数_12.25-发教育厅-2016年高职生均年初预算控制数分配表" xfId="2351"/>
    <cellStyle name="差_县区合并测算20080421_财力性转移支付2010年预算参考数" xfId="2352"/>
    <cellStyle name="差_县区合并测算20080421_财力性转移支付2010年预算参考数_12.25-发教育厅-2016年高职生均年初预算控制数分配表" xfId="2353"/>
    <cellStyle name="差_县区合并测算20080421_民生政策最低支出需求" xfId="2354"/>
    <cellStyle name="差_县区合并测算20080421_民生政策最低支出需求_12.25-发教育厅-2016年高职生均年初预算控制数分配表" xfId="2355"/>
    <cellStyle name="差_县区合并测算20080421_民生政策最低支出需求_财力性转移支付2010年预算参考数" xfId="2356"/>
    <cellStyle name="差_县区合并测算20080421_民生政策最低支出需求_财力性转移支付2010年预算参考数_12.25-发教育厅-2016年高职生均年初预算控制数分配表" xfId="2357"/>
    <cellStyle name="差_县区合并测算20080421_县市旗测算-新科目（含人口规模效应）" xfId="2358"/>
    <cellStyle name="差_县区合并测算20080421_县市旗测算-新科目（含人口规模效应）_12.25-发教育厅-2016年高职生均年初预算控制数分配表" xfId="2359"/>
    <cellStyle name="差_县区合并测算20080421_县市旗测算-新科目（含人口规模效应）_财力性转移支付2010年预算参考数" xfId="2360"/>
    <cellStyle name="差_县区合并测算20080421_县市旗测算-新科目（含人口规模效应）_财力性转移支付2010年预算参考数_12.25-发教育厅-2016年高职生均年初预算控制数分配表" xfId="2361"/>
    <cellStyle name="差_县区合并测算20080423(按照各省比重）" xfId="2362"/>
    <cellStyle name="差_县区合并测算20080423(按照各省比重）_12.25-发教育厅-2016年高职生均年初预算控制数分配表" xfId="2363"/>
    <cellStyle name="差_县区合并测算20080423(按照各省比重）_不含人员经费系数" xfId="2364"/>
    <cellStyle name="差_县区合并测算20080423(按照各省比重）_不含人员经费系数_12.25-发教育厅-2016年高职生均年初预算控制数分配表" xfId="2365"/>
    <cellStyle name="差_县区合并测算20080423(按照各省比重）_不含人员经费系数_财力性转移支付2010年预算参考数" xfId="2366"/>
    <cellStyle name="差_县区合并测算20080423(按照各省比重）_不含人员经费系数_财力性转移支付2010年预算参考数_12.25-发教育厅-2016年高职生均年初预算控制数分配表" xfId="2367"/>
    <cellStyle name="差_县区合并测算20080423(按照各省比重）_财力性转移支付2010年预算参考数" xfId="2368"/>
    <cellStyle name="差_县区合并测算20080423(按照各省比重）_财力性转移支付2010年预算参考数_12.25-发教育厅-2016年高职生均年初预算控制数分配表" xfId="2369"/>
    <cellStyle name="差_县区合并测算20080423(按照各省比重）_民生政策最低支出需求" xfId="2370"/>
    <cellStyle name="差_县区合并测算20080423(按照各省比重）_民生政策最低支出需求_12.25-发教育厅-2016年高职生均年初预算控制数分配表" xfId="2371"/>
    <cellStyle name="差_县区合并测算20080423(按照各省比重）_民生政策最低支出需求_财力性转移支付2010年预算参考数" xfId="2372"/>
    <cellStyle name="差_县区合并测算20080423(按照各省比重）_民生政策最低支出需求_财力性转移支付2010年预算参考数_12.25-发教育厅-2016年高职生均年初预算控制数分配表" xfId="2373"/>
    <cellStyle name="差_县区合并测算20080423(按照各省比重）_县市旗测算-新科目（含人口规模效应）" xfId="2374"/>
    <cellStyle name="差_县区合并测算20080423(按照各省比重）_县市旗测算-新科目（含人口规模效应）_12.25-发教育厅-2016年高职生均年初预算控制数分配表" xfId="2375"/>
    <cellStyle name="差_县区合并测算20080423(按照各省比重）_县市旗测算-新科目（含人口规模效应）_财力性转移支付2010年预算参考数" xfId="2376"/>
    <cellStyle name="差_县区合并测算20080423(按照各省比重）_县市旗测算-新科目（含人口规模效应）_财力性转移支付2010年预算参考数_12.25-发教育厅-2016年高职生均年初预算控制数分配表" xfId="2377"/>
    <cellStyle name="差_县市旗测算20080508" xfId="2378"/>
    <cellStyle name="差_县市旗测算20080508_12.25-发教育厅-2016年高职生均年初预算控制数分配表" xfId="2379"/>
    <cellStyle name="差_县市旗测算20080508_不含人员经费系数" xfId="2380"/>
    <cellStyle name="差_县市旗测算20080508_不含人员经费系数_12.25-发教育厅-2016年高职生均年初预算控制数分配表" xfId="2381"/>
    <cellStyle name="差_县市旗测算20080508_不含人员经费系数_财力性转移支付2010年预算参考数" xfId="2382"/>
    <cellStyle name="差_县市旗测算20080508_不含人员经费系数_财力性转移支付2010年预算参考数_12.25-发教育厅-2016年高职生均年初预算控制数分配表" xfId="2383"/>
    <cellStyle name="差_县市旗测算20080508_财力性转移支付2010年预算参考数" xfId="2384"/>
    <cellStyle name="差_县市旗测算20080508_财力性转移支付2010年预算参考数_12.25-发教育厅-2016年高职生均年初预算控制数分配表" xfId="2385"/>
    <cellStyle name="差_县市旗测算20080508_民生政策最低支出需求" xfId="2386"/>
    <cellStyle name="差_县市旗测算20080508_民生政策最低支出需求_12.25-发教育厅-2016年高职生均年初预算控制数分配表" xfId="2387"/>
    <cellStyle name="差_县市旗测算20080508_民生政策最低支出需求_财力性转移支付2010年预算参考数" xfId="2388"/>
    <cellStyle name="差_县市旗测算20080508_民生政策最低支出需求_财力性转移支付2010年预算参考数_12.25-发教育厅-2016年高职生均年初预算控制数分配表" xfId="2389"/>
    <cellStyle name="差_县市旗测算20080508_县市旗测算-新科目（含人口规模效应）" xfId="2390"/>
    <cellStyle name="差_县市旗测算20080508_县市旗测算-新科目（含人口规模效应）_12.25-发教育厅-2016年高职生均年初预算控制数分配表" xfId="2391"/>
    <cellStyle name="差_县市旗测算20080508_县市旗测算-新科目（含人口规模效应）_财力性转移支付2010年预算参考数" xfId="2392"/>
    <cellStyle name="差_县市旗测算20080508_县市旗测算-新科目（含人口规模效应）_财力性转移支付2010年预算参考数_12.25-发教育厅-2016年高职生均年初预算控制数分配表" xfId="2393"/>
    <cellStyle name="差_县市旗测算-新科目（20080626）" xfId="2394"/>
    <cellStyle name="差_县市旗测算-新科目（20080626）_12.25-发教育厅-2016年高职生均年初预算控制数分配表" xfId="2395"/>
    <cellStyle name="差_县市旗测算-新科目（20080626）_不含人员经费系数" xfId="2396"/>
    <cellStyle name="差_县市旗测算-新科目（20080626）_不含人员经费系数_12.25-发教育厅-2016年高职生均年初预算控制数分配表" xfId="2397"/>
    <cellStyle name="差_县市旗测算-新科目（20080626）_不含人员经费系数_财力性转移支付2010年预算参考数" xfId="2398"/>
    <cellStyle name="差_县市旗测算-新科目（20080626）_不含人员经费系数_财力性转移支付2010年预算参考数_12.25-发教育厅-2016年高职生均年初预算控制数分配表" xfId="2399"/>
    <cellStyle name="差_县市旗测算-新科目（20080626）_财力性转移支付2010年预算参考数" xfId="2400"/>
    <cellStyle name="差_县市旗测算-新科目（20080626）_财力性转移支付2010年预算参考数_12.25-发教育厅-2016年高职生均年初预算控制数分配表" xfId="2401"/>
    <cellStyle name="差_县市旗测算-新科目（20080626）_民生政策最低支出需求" xfId="2402"/>
    <cellStyle name="差_县市旗测算-新科目（20080626）_民生政策最低支出需求_12.25-发教育厅-2016年高职生均年初预算控制数分配表" xfId="2403"/>
    <cellStyle name="差_县市旗测算-新科目（20080626）_民生政策最低支出需求_财力性转移支付2010年预算参考数" xfId="2404"/>
    <cellStyle name="差_县市旗测算-新科目（20080626）_民生政策最低支出需求_财力性转移支付2010年预算参考数_12.25-发教育厅-2016年高职生均年初预算控制数分配表" xfId="2405"/>
    <cellStyle name="差_县市旗测算-新科目（20080626）_县市旗测算-新科目（含人口规模效应）" xfId="2406"/>
    <cellStyle name="差_县市旗测算-新科目（20080626）_县市旗测算-新科目（含人口规模效应）_12.25-发教育厅-2016年高职生均年初预算控制数分配表" xfId="2407"/>
    <cellStyle name="差_县市旗测算-新科目（20080626）_县市旗测算-新科目（含人口规模效应）_财力性转移支付2010年预算参考数" xfId="2408"/>
    <cellStyle name="差_县市旗测算-新科目（20080626）_县市旗测算-新科目（含人口规模效应）_财力性转移支付2010年预算参考数_12.25-发教育厅-2016年高职生均年初预算控制数分配表" xfId="2409"/>
    <cellStyle name="差_县市旗测算-新科目（20080627）" xfId="2410"/>
    <cellStyle name="差_县市旗测算-新科目（20080627）_12.25-发教育厅-2016年高职生均年初预算控制数分配表" xfId="2411"/>
    <cellStyle name="差_县市旗测算-新科目（20080627）_不含人员经费系数" xfId="2412"/>
    <cellStyle name="差_县市旗测算-新科目（20080627）_不含人员经费系数_12.25-发教育厅-2016年高职生均年初预算控制数分配表" xfId="2413"/>
    <cellStyle name="差_县市旗测算-新科目（20080627）_不含人员经费系数_财力性转移支付2010年预算参考数" xfId="2414"/>
    <cellStyle name="差_县市旗测算-新科目（20080627）_不含人员经费系数_财力性转移支付2010年预算参考数_12.25-发教育厅-2016年高职生均年初预算控制数分配表" xfId="2415"/>
    <cellStyle name="差_县市旗测算-新科目（20080627）_财力性转移支付2010年预算参考数" xfId="2416"/>
    <cellStyle name="差_县市旗测算-新科目（20080627）_财力性转移支付2010年预算参考数_12.25-发教育厅-2016年高职生均年初预算控制数分配表" xfId="2417"/>
    <cellStyle name="差_县市旗测算-新科目（20080627）_民生政策最低支出需求" xfId="2418"/>
    <cellStyle name="差_县市旗测算-新科目（20080627）_民生政策最低支出需求_12.25-发教育厅-2016年高职生均年初预算控制数分配表" xfId="2419"/>
    <cellStyle name="差_县市旗测算-新科目（20080627）_民生政策最低支出需求_财力性转移支付2010年预算参考数" xfId="2420"/>
    <cellStyle name="差_县市旗测算-新科目（20080627）_民生政策最低支出需求_财力性转移支付2010年预算参考数_12.25-发教育厅-2016年高职生均年初预算控制数分配表" xfId="2421"/>
    <cellStyle name="差_县市旗测算-新科目（20080627）_县市旗测算-新科目（含人口规模效应）" xfId="2422"/>
    <cellStyle name="差_县市旗测算-新科目（20080627）_县市旗测算-新科目（含人口规模效应）_12.25-发教育厅-2016年高职生均年初预算控制数分配表" xfId="2423"/>
    <cellStyle name="差_县市旗测算-新科目（20080627）_县市旗测算-新科目（含人口规模效应）_财力性转移支付2010年预算参考数" xfId="2424"/>
    <cellStyle name="差_县市旗测算-新科目（20080627）_县市旗测算-新科目（含人口规模效应）_财力性转移支付2010年预算参考数_12.25-发教育厅-2016年高职生均年初预算控制数分配表" xfId="2425"/>
    <cellStyle name="差_湘财教指2017-0119号2018年中央支持地方高校改革发展省级资金预算分配表" xfId="645"/>
    <cellStyle name="差_湘财教指277" xfId="2426"/>
    <cellStyle name="差_湘财教指277_12.25-发教育厅-2016年高职生均年初预算控制数分配表" xfId="2427"/>
    <cellStyle name="差_一般预算支出口径剔除表" xfId="2428"/>
    <cellStyle name="差_一般预算支出口径剔除表_12.25-发教育厅-2016年高职生均年初预算控制数分配表" xfId="2429"/>
    <cellStyle name="差_一般预算支出口径剔除表_财力性转移支付2010年预算参考数" xfId="2430"/>
    <cellStyle name="差_一般预算支出口径剔除表_财力性转移支付2010年预算参考数_12.25-发教育厅-2016年高职生均年初预算控制数分配表" xfId="2431"/>
    <cellStyle name="差_云南 缺口县区测算(地方填报)" xfId="2432"/>
    <cellStyle name="差_云南 缺口县区测算(地方填报)_12.25-发教育厅-2016年高职生均年初预算控制数分配表" xfId="2433"/>
    <cellStyle name="差_云南 缺口县区测算(地方填报)_财力性转移支付2010年预算参考数" xfId="2434"/>
    <cellStyle name="差_云南 缺口县区测算(地方填报)_财力性转移支付2010年预算参考数_12.25-发教育厅-2016年高职生均年初预算控制数分配表" xfId="2435"/>
    <cellStyle name="差_云南省2008年转移支付测算——州市本级考核部分及政策性测算" xfId="2436"/>
    <cellStyle name="差_云南省2008年转移支付测算——州市本级考核部分及政策性测算_12.25-发教育厅-2016年高职生均年初预算控制数分配表" xfId="2437"/>
    <cellStyle name="差_云南省2008年转移支付测算——州市本级考核部分及政策性测算_财力性转移支付2010年预算参考数" xfId="2438"/>
    <cellStyle name="差_云南省2008年转移支付测算——州市本级考核部分及政策性测算_财力性转移支付2010年预算参考数_12.25-发教育厅-2016年高职生均年初预算控制数分配表" xfId="2439"/>
    <cellStyle name="差_职　2014年职成教育第二批专项经费分配表(分发）" xfId="2440"/>
    <cellStyle name="差_重点民生支出需求测算表社保（农村低保）081112" xfId="2441"/>
    <cellStyle name="差_重点民生支出需求测算表社保（农村低保）081112_12.25-发教育厅-2016年高职生均年初预算控制数分配表" xfId="2442"/>
    <cellStyle name="差_自行调整差异系数顺序" xfId="2443"/>
    <cellStyle name="差_自行调整差异系数顺序_12.25-发教育厅-2016年高职生均年初预算控制数分配表" xfId="2444"/>
    <cellStyle name="差_自行调整差异系数顺序_财力性转移支付2010年预算参考数" xfId="2445"/>
    <cellStyle name="差_自行调整差异系数顺序_财力性转移支付2010年预算参考数_12.25-发教育厅-2016年高职生均年初预算控制数分配表" xfId="2446"/>
    <cellStyle name="差_总人口" xfId="2447"/>
    <cellStyle name="差_总人口_12.25-发教育厅-2016年高职生均年初预算控制数分配表" xfId="2448"/>
    <cellStyle name="差_总人口_财力性转移支付2010年预算参考数" xfId="2449"/>
    <cellStyle name="差_总人口_财力性转移支付2010年预算参考数_12.25-发教育厅-2016年高职生均年初预算控制数分配表" xfId="2450"/>
    <cellStyle name="常规" xfId="0" builtinId="0"/>
    <cellStyle name="常规 10" xfId="646"/>
    <cellStyle name="常规 10 10" xfId="647"/>
    <cellStyle name="常规 10 11" xfId="648"/>
    <cellStyle name="常规 10 12" xfId="649"/>
    <cellStyle name="常规 10 13" xfId="650"/>
    <cellStyle name="常规 10 14" xfId="651"/>
    <cellStyle name="常规 10 14 2 2" xfId="652"/>
    <cellStyle name="常规 10 14 2 2 10" xfId="653"/>
    <cellStyle name="常规 10 14 2 2 11" xfId="654"/>
    <cellStyle name="常规 10 14 2 2 12" xfId="655"/>
    <cellStyle name="常规 10 14 2 2 13" xfId="656"/>
    <cellStyle name="常规 10 14 2 2 14" xfId="657"/>
    <cellStyle name="常规 10 14 2 2 15" xfId="658"/>
    <cellStyle name="常规 10 14 2 2 16" xfId="659"/>
    <cellStyle name="常规 10 14 2 2 17" xfId="660"/>
    <cellStyle name="常规 10 14 2 2 18" xfId="661"/>
    <cellStyle name="常规 10 14 2 2 19" xfId="662"/>
    <cellStyle name="常规 10 14 2 2 2" xfId="663"/>
    <cellStyle name="常规 10 14 2 2 20" xfId="664"/>
    <cellStyle name="常规 10 14 2 2 21" xfId="665"/>
    <cellStyle name="常规 10 14 2 2 3" xfId="666"/>
    <cellStyle name="常规 10 14 2 2 4" xfId="667"/>
    <cellStyle name="常规 10 14 2 2 5" xfId="668"/>
    <cellStyle name="常规 10 14 2 2 6" xfId="669"/>
    <cellStyle name="常规 10 14 2 2 7" xfId="670"/>
    <cellStyle name="常规 10 14 2 2 8" xfId="671"/>
    <cellStyle name="常规 10 14 2 2 9" xfId="672"/>
    <cellStyle name="常规 10 15" xfId="673"/>
    <cellStyle name="常规 10 16" xfId="674"/>
    <cellStyle name="常规 10 17" xfId="675"/>
    <cellStyle name="常规 10 18" xfId="676"/>
    <cellStyle name="常规 10 19" xfId="677"/>
    <cellStyle name="常规 10 2" xfId="1"/>
    <cellStyle name="常规 10 2 2" xfId="678"/>
    <cellStyle name="常规 10 2 2 10" xfId="679"/>
    <cellStyle name="常规 10 2 2 11" xfId="680"/>
    <cellStyle name="常规 10 2 2 12" xfId="681"/>
    <cellStyle name="常规 10 2 2 13" xfId="682"/>
    <cellStyle name="常规 10 2 2 14" xfId="683"/>
    <cellStyle name="常规 10 2 2 15" xfId="684"/>
    <cellStyle name="常规 10 2 2 16" xfId="685"/>
    <cellStyle name="常规 10 2 2 17" xfId="686"/>
    <cellStyle name="常规 10 2 2 18" xfId="687"/>
    <cellStyle name="常规 10 2 2 19" xfId="688"/>
    <cellStyle name="常规 10 2 2 2" xfId="689"/>
    <cellStyle name="常规 10 2 2 20" xfId="690"/>
    <cellStyle name="常规 10 2 2 21" xfId="691"/>
    <cellStyle name="常规 10 2 2 3" xfId="692"/>
    <cellStyle name="常规 10 2 2 4" xfId="693"/>
    <cellStyle name="常规 10 2 2 5" xfId="694"/>
    <cellStyle name="常规 10 2 2 6" xfId="695"/>
    <cellStyle name="常规 10 2 2 7" xfId="696"/>
    <cellStyle name="常规 10 2 2 8" xfId="697"/>
    <cellStyle name="常规 10 2 2 9" xfId="698"/>
    <cellStyle name="常规 10 20" xfId="699"/>
    <cellStyle name="常规 10 21" xfId="700"/>
    <cellStyle name="常规 10 22" xfId="701"/>
    <cellStyle name="常规 10 23" xfId="702"/>
    <cellStyle name="常规 10 3" xfId="703"/>
    <cellStyle name="常规 10 3 10" xfId="704"/>
    <cellStyle name="常规 10 3 11" xfId="705"/>
    <cellStyle name="常规 10 3 12" xfId="706"/>
    <cellStyle name="常规 10 3 13" xfId="707"/>
    <cellStyle name="常规 10 3 14" xfId="708"/>
    <cellStyle name="常规 10 3 15" xfId="709"/>
    <cellStyle name="常规 10 3 16" xfId="710"/>
    <cellStyle name="常规 10 3 17" xfId="711"/>
    <cellStyle name="常规 10 3 18" xfId="712"/>
    <cellStyle name="常规 10 3 19" xfId="713"/>
    <cellStyle name="常规 10 3 2" xfId="714"/>
    <cellStyle name="常规 10 3 20" xfId="715"/>
    <cellStyle name="常规 10 3 21" xfId="716"/>
    <cellStyle name="常规 10 3 3" xfId="717"/>
    <cellStyle name="常规 10 3 4" xfId="718"/>
    <cellStyle name="常规 10 3 5" xfId="719"/>
    <cellStyle name="常规 10 3 6" xfId="720"/>
    <cellStyle name="常规 10 3 7" xfId="721"/>
    <cellStyle name="常规 10 3 8" xfId="722"/>
    <cellStyle name="常规 10 3 9" xfId="723"/>
    <cellStyle name="常规 10 4" xfId="724"/>
    <cellStyle name="常规 10 5" xfId="725"/>
    <cellStyle name="常规 10 6" xfId="726"/>
    <cellStyle name="常规 10 7" xfId="727"/>
    <cellStyle name="常规 10 8" xfId="728"/>
    <cellStyle name="常规 10 9" xfId="729"/>
    <cellStyle name="常规 11" xfId="730"/>
    <cellStyle name="常规 11 10" xfId="731"/>
    <cellStyle name="常规 11 11" xfId="732"/>
    <cellStyle name="常规 11 12" xfId="733"/>
    <cellStyle name="常规 11 13" xfId="734"/>
    <cellStyle name="常规 11 14" xfId="735"/>
    <cellStyle name="常规 11 15" xfId="736"/>
    <cellStyle name="常规 11 16" xfId="737"/>
    <cellStyle name="常规 11 17" xfId="738"/>
    <cellStyle name="常规 11 18" xfId="739"/>
    <cellStyle name="常规 11 19" xfId="740"/>
    <cellStyle name="常规 11 2" xfId="741"/>
    <cellStyle name="常规 11 20" xfId="742"/>
    <cellStyle name="常规 11 21" xfId="743"/>
    <cellStyle name="常规 11 3" xfId="744"/>
    <cellStyle name="常规 11 4" xfId="745"/>
    <cellStyle name="常规 11 5" xfId="746"/>
    <cellStyle name="常规 11 6" xfId="747"/>
    <cellStyle name="常规 11 7" xfId="748"/>
    <cellStyle name="常规 11 8" xfId="749"/>
    <cellStyle name="常规 11 9" xfId="750"/>
    <cellStyle name="常规 11_01综合类2010" xfId="2451"/>
    <cellStyle name="常规 12" xfId="751"/>
    <cellStyle name="常规 13" xfId="752"/>
    <cellStyle name="常规 130" xfId="753"/>
    <cellStyle name="常规 132" xfId="754"/>
    <cellStyle name="常规 14" xfId="755"/>
    <cellStyle name="常规 15" xfId="756"/>
    <cellStyle name="常规 16" xfId="757"/>
    <cellStyle name="常规 17" xfId="758"/>
    <cellStyle name="常规 18" xfId="759"/>
    <cellStyle name="常规 19" xfId="760"/>
    <cellStyle name="常规 2" xfId="761"/>
    <cellStyle name="常规 2 10" xfId="762"/>
    <cellStyle name="常规 2 11" xfId="763"/>
    <cellStyle name="常规 2 12" xfId="764"/>
    <cellStyle name="常规 2 13" xfId="765"/>
    <cellStyle name="常规 2 14" xfId="766"/>
    <cellStyle name="常规 2 15" xfId="767"/>
    <cellStyle name="常规 2 16" xfId="768"/>
    <cellStyle name="常规 2 17" xfId="769"/>
    <cellStyle name="常规 2 18" xfId="770"/>
    <cellStyle name="常规 2 19" xfId="771"/>
    <cellStyle name="常规 2 2" xfId="772"/>
    <cellStyle name="常规 2 2 10" xfId="2452"/>
    <cellStyle name="常规 2 2 11" xfId="2453"/>
    <cellStyle name="常规 2 2 12" xfId="2454"/>
    <cellStyle name="常规 2 2 13" xfId="2455"/>
    <cellStyle name="常规 2 2 14" xfId="2456"/>
    <cellStyle name="常规 2 2 15" xfId="2457"/>
    <cellStyle name="常规 2 2 16" xfId="2458"/>
    <cellStyle name="常规 2 2 2" xfId="773"/>
    <cellStyle name="常规 2 2 2 2" xfId="774"/>
    <cellStyle name="常规 2 2 3" xfId="775"/>
    <cellStyle name="常规 2 2 3 2" xfId="776"/>
    <cellStyle name="常规 2 2 4" xfId="777"/>
    <cellStyle name="常规 2 2 4 10" xfId="778"/>
    <cellStyle name="常规 2 2 4 11" xfId="779"/>
    <cellStyle name="常规 2 2 4 12" xfId="780"/>
    <cellStyle name="常规 2 2 4 13" xfId="781"/>
    <cellStyle name="常规 2 2 4 14" xfId="782"/>
    <cellStyle name="常规 2 2 4 15" xfId="783"/>
    <cellStyle name="常规 2 2 4 16" xfId="784"/>
    <cellStyle name="常规 2 2 4 17" xfId="785"/>
    <cellStyle name="常规 2 2 4 18" xfId="786"/>
    <cellStyle name="常规 2 2 4 19" xfId="787"/>
    <cellStyle name="常规 2 2 4 2" xfId="788"/>
    <cellStyle name="常规 2 2 4 2 10" xfId="789"/>
    <cellStyle name="常规 2 2 4 2 11" xfId="790"/>
    <cellStyle name="常规 2 2 4 2 12" xfId="791"/>
    <cellStyle name="常规 2 2 4 2 13" xfId="792"/>
    <cellStyle name="常规 2 2 4 2 14" xfId="793"/>
    <cellStyle name="常规 2 2 4 2 15" xfId="794"/>
    <cellStyle name="常规 2 2 4 2 16" xfId="795"/>
    <cellStyle name="常规 2 2 4 2 17" xfId="796"/>
    <cellStyle name="常规 2 2 4 2 18" xfId="797"/>
    <cellStyle name="常规 2 2 4 2 19" xfId="798"/>
    <cellStyle name="常规 2 2 4 2 2" xfId="799"/>
    <cellStyle name="常规 2 2 4 2 20" xfId="800"/>
    <cellStyle name="常规 2 2 4 2 21" xfId="801"/>
    <cellStyle name="常规 2 2 4 2 3" xfId="802"/>
    <cellStyle name="常规 2 2 4 2 4" xfId="803"/>
    <cellStyle name="常规 2 2 4 2 5" xfId="804"/>
    <cellStyle name="常规 2 2 4 2 6" xfId="805"/>
    <cellStyle name="常规 2 2 4 2 7" xfId="806"/>
    <cellStyle name="常规 2 2 4 2 8" xfId="807"/>
    <cellStyle name="常规 2 2 4 2 9" xfId="808"/>
    <cellStyle name="常规 2 2 4 20" xfId="809"/>
    <cellStyle name="常规 2 2 4 21" xfId="810"/>
    <cellStyle name="常规 2 2 4 22" xfId="811"/>
    <cellStyle name="常规 2 2 4 23" xfId="812"/>
    <cellStyle name="常规 2 2 4 24" xfId="3085"/>
    <cellStyle name="常规 2 2 4 25" xfId="3086"/>
    <cellStyle name="常规 2 2 4 26" xfId="3087"/>
    <cellStyle name="常规 2 2 4 27" xfId="3088"/>
    <cellStyle name="常规 2 2 4 28" xfId="3089"/>
    <cellStyle name="常规 2 2 4 29" xfId="3090"/>
    <cellStyle name="常规 2 2 4 3" xfId="813"/>
    <cellStyle name="常规 2 2 4 3 10" xfId="814"/>
    <cellStyle name="常规 2 2 4 3 11" xfId="815"/>
    <cellStyle name="常规 2 2 4 3 12" xfId="816"/>
    <cellStyle name="常规 2 2 4 3 13" xfId="817"/>
    <cellStyle name="常规 2 2 4 3 14" xfId="818"/>
    <cellStyle name="常规 2 2 4 3 15" xfId="819"/>
    <cellStyle name="常规 2 2 4 3 16" xfId="820"/>
    <cellStyle name="常规 2 2 4 3 17" xfId="821"/>
    <cellStyle name="常规 2 2 4 3 18" xfId="822"/>
    <cellStyle name="常规 2 2 4 3 19" xfId="823"/>
    <cellStyle name="常规 2 2 4 3 2" xfId="824"/>
    <cellStyle name="常规 2 2 4 3 20" xfId="825"/>
    <cellStyle name="常规 2 2 4 3 21" xfId="826"/>
    <cellStyle name="常规 2 2 4 3 3" xfId="827"/>
    <cellStyle name="常规 2 2 4 3 4" xfId="828"/>
    <cellStyle name="常规 2 2 4 3 5" xfId="829"/>
    <cellStyle name="常规 2 2 4 3 6" xfId="830"/>
    <cellStyle name="常规 2 2 4 3 7" xfId="831"/>
    <cellStyle name="常规 2 2 4 3 8" xfId="832"/>
    <cellStyle name="常规 2 2 4 3 9" xfId="833"/>
    <cellStyle name="常规 2 2 4 30" xfId="3091"/>
    <cellStyle name="常规 2 2 4 31" xfId="3092"/>
    <cellStyle name="常规 2 2 4 32" xfId="3093"/>
    <cellStyle name="常规 2 2 4 33" xfId="3094"/>
    <cellStyle name="常规 2 2 4 4" xfId="834"/>
    <cellStyle name="常规 2 2 4 5" xfId="835"/>
    <cellStyle name="常规 2 2 4 6" xfId="836"/>
    <cellStyle name="常规 2 2 4 7" xfId="837"/>
    <cellStyle name="常规 2 2 4 8" xfId="838"/>
    <cellStyle name="常规 2 2 4 9" xfId="839"/>
    <cellStyle name="常规 2 2 5" xfId="2459"/>
    <cellStyle name="常规 2 2 6" xfId="2460"/>
    <cellStyle name="常规 2 2 7" xfId="2461"/>
    <cellStyle name="常规 2 2 8" xfId="2462"/>
    <cellStyle name="常规 2 2 9" xfId="2463"/>
    <cellStyle name="常规 2 2_2015年度工资提标清算拨款分配方案" xfId="2464"/>
    <cellStyle name="常规 2 20" xfId="840"/>
    <cellStyle name="常规 2 21" xfId="841"/>
    <cellStyle name="常规 2 22" xfId="842"/>
    <cellStyle name="常规 2 23" xfId="2465"/>
    <cellStyle name="常规 2 23 2" xfId="3095"/>
    <cellStyle name="常规 2 23 3" xfId="3096"/>
    <cellStyle name="常规 2 23 4" xfId="3097"/>
    <cellStyle name="常规 2 23 5" xfId="3098"/>
    <cellStyle name="常规 2 23 6" xfId="3099"/>
    <cellStyle name="常规 2 24" xfId="3100"/>
    <cellStyle name="常规 2 25" xfId="3101"/>
    <cellStyle name="常规 2 26" xfId="3102"/>
    <cellStyle name="常规 2 27" xfId="3103"/>
    <cellStyle name="常规 2 28" xfId="3104"/>
    <cellStyle name="常规 2 29" xfId="3105"/>
    <cellStyle name="常规 2 3" xfId="843"/>
    <cellStyle name="常规 2 3 10" xfId="844"/>
    <cellStyle name="常规 2 3 11" xfId="845"/>
    <cellStyle name="常规 2 3 12" xfId="846"/>
    <cellStyle name="常规 2 3 13" xfId="847"/>
    <cellStyle name="常规 2 3 14" xfId="848"/>
    <cellStyle name="常规 2 3 15" xfId="849"/>
    <cellStyle name="常规 2 3 16" xfId="850"/>
    <cellStyle name="常规 2 3 17" xfId="851"/>
    <cellStyle name="常规 2 3 18" xfId="852"/>
    <cellStyle name="常规 2 3 19" xfId="853"/>
    <cellStyle name="常规 2 3 2" xfId="854"/>
    <cellStyle name="常规 2 3 20" xfId="855"/>
    <cellStyle name="常规 2 3 21" xfId="856"/>
    <cellStyle name="常规 2 3 22" xfId="857"/>
    <cellStyle name="常规 2 3 3" xfId="858"/>
    <cellStyle name="常规 2 3 4" xfId="859"/>
    <cellStyle name="常规 2 3 5" xfId="860"/>
    <cellStyle name="常规 2 3 6" xfId="861"/>
    <cellStyle name="常规 2 3 7" xfId="862"/>
    <cellStyle name="常规 2 3 8" xfId="863"/>
    <cellStyle name="常规 2 3 9" xfId="864"/>
    <cellStyle name="常规 2 30" xfId="3106"/>
    <cellStyle name="常规 2 31" xfId="3107"/>
    <cellStyle name="常规 2 32" xfId="3108"/>
    <cellStyle name="常规 2 4" xfId="865"/>
    <cellStyle name="常规 2 5" xfId="866"/>
    <cellStyle name="常规 2 6" xfId="867"/>
    <cellStyle name="常规 2 7" xfId="868"/>
    <cellStyle name="常规 2 8" xfId="869"/>
    <cellStyle name="常规 2 9" xfId="870"/>
    <cellStyle name="常规 2_01综合类" xfId="2466"/>
    <cellStyle name="常规 20" xfId="871"/>
    <cellStyle name="常规 21" xfId="872"/>
    <cellStyle name="常规 22" xfId="873"/>
    <cellStyle name="常规 22 10" xfId="874"/>
    <cellStyle name="常规 22 11" xfId="875"/>
    <cellStyle name="常规 22 12" xfId="876"/>
    <cellStyle name="常规 22 13" xfId="877"/>
    <cellStyle name="常规 22 14" xfId="878"/>
    <cellStyle name="常规 22 15" xfId="879"/>
    <cellStyle name="常规 22 16" xfId="880"/>
    <cellStyle name="常规 22 17" xfId="881"/>
    <cellStyle name="常规 22 18" xfId="882"/>
    <cellStyle name="常规 22 19" xfId="883"/>
    <cellStyle name="常规 22 2" xfId="884"/>
    <cellStyle name="常规 22 20" xfId="885"/>
    <cellStyle name="常规 22 3" xfId="886"/>
    <cellStyle name="常规 22 4" xfId="887"/>
    <cellStyle name="常规 22 5" xfId="888"/>
    <cellStyle name="常规 22 6" xfId="889"/>
    <cellStyle name="常规 22 7" xfId="890"/>
    <cellStyle name="常规 22 8" xfId="891"/>
    <cellStyle name="常规 22 9" xfId="892"/>
    <cellStyle name="常规 23" xfId="893"/>
    <cellStyle name="常规 23 2" xfId="2467"/>
    <cellStyle name="常规 23_12.25-发教育厅-2016年高职生均年初预算控制数分配表" xfId="2468"/>
    <cellStyle name="常规 24" xfId="894"/>
    <cellStyle name="常规 25" xfId="895"/>
    <cellStyle name="常规 26" xfId="896"/>
    <cellStyle name="常规 27" xfId="897"/>
    <cellStyle name="常规 28" xfId="898"/>
    <cellStyle name="常规 29" xfId="899"/>
    <cellStyle name="常规 3" xfId="900"/>
    <cellStyle name="常规 3 10" xfId="901"/>
    <cellStyle name="常规 3 11" xfId="902"/>
    <cellStyle name="常规 3 12" xfId="903"/>
    <cellStyle name="常规 3 13" xfId="904"/>
    <cellStyle name="常规 3 14" xfId="905"/>
    <cellStyle name="常规 3 15" xfId="906"/>
    <cellStyle name="常规 3 16" xfId="907"/>
    <cellStyle name="常规 3 17" xfId="908"/>
    <cellStyle name="常规 3 18" xfId="909"/>
    <cellStyle name="常规 3 19" xfId="910"/>
    <cellStyle name="常规 3 2" xfId="911"/>
    <cellStyle name="常规 3 2 2" xfId="912"/>
    <cellStyle name="常规 3 2 3" xfId="913"/>
    <cellStyle name="常规 3 2 4" xfId="914"/>
    <cellStyle name="常规 3 2_2017年改革发展类资金分配及绩效" xfId="915"/>
    <cellStyle name="常规 3 20" xfId="916"/>
    <cellStyle name="常规 3 21" xfId="917"/>
    <cellStyle name="常规 3 22" xfId="918"/>
    <cellStyle name="常规 3 23" xfId="1733"/>
    <cellStyle name="常规 3 3" xfId="919"/>
    <cellStyle name="常规 3 3 2" xfId="920"/>
    <cellStyle name="常规 3 4" xfId="921"/>
    <cellStyle name="常规 3 5" xfId="922"/>
    <cellStyle name="常规 3 6" xfId="923"/>
    <cellStyle name="常规 3 7" xfId="924"/>
    <cellStyle name="常规 3 8" xfId="925"/>
    <cellStyle name="常规 3 9" xfId="926"/>
    <cellStyle name="常规 3_12.25-发教育厅工资提标和养老保险改革2016年新增" xfId="2469"/>
    <cellStyle name="常规 30" xfId="927"/>
    <cellStyle name="常规 31" xfId="928"/>
    <cellStyle name="常规 32" xfId="929"/>
    <cellStyle name="常规 33" xfId="930"/>
    <cellStyle name="常规 34" xfId="931"/>
    <cellStyle name="常规 35" xfId="932"/>
    <cellStyle name="常规 35 10" xfId="933"/>
    <cellStyle name="常规 35 11" xfId="934"/>
    <cellStyle name="常规 35 12" xfId="935"/>
    <cellStyle name="常规 35 13" xfId="936"/>
    <cellStyle name="常规 35 14" xfId="937"/>
    <cellStyle name="常规 35 15" xfId="938"/>
    <cellStyle name="常规 35 16" xfId="939"/>
    <cellStyle name="常规 35 17" xfId="940"/>
    <cellStyle name="常规 35 18" xfId="941"/>
    <cellStyle name="常规 35 19" xfId="942"/>
    <cellStyle name="常规 35 2" xfId="943"/>
    <cellStyle name="常规 35 2 10" xfId="944"/>
    <cellStyle name="常规 35 2 11" xfId="945"/>
    <cellStyle name="常规 35 2 12" xfId="946"/>
    <cellStyle name="常规 35 2 13" xfId="947"/>
    <cellStyle name="常规 35 2 14" xfId="948"/>
    <cellStyle name="常规 35 2 15" xfId="949"/>
    <cellStyle name="常规 35 2 16" xfId="950"/>
    <cellStyle name="常规 35 2 17" xfId="951"/>
    <cellStyle name="常规 35 2 18" xfId="952"/>
    <cellStyle name="常规 35 2 19" xfId="953"/>
    <cellStyle name="常规 35 2 2" xfId="954"/>
    <cellStyle name="常规 35 2 20" xfId="955"/>
    <cellStyle name="常规 35 2 21" xfId="956"/>
    <cellStyle name="常规 35 2 3" xfId="957"/>
    <cellStyle name="常规 35 2 4" xfId="958"/>
    <cellStyle name="常规 35 2 5" xfId="959"/>
    <cellStyle name="常规 35 2 6" xfId="960"/>
    <cellStyle name="常规 35 2 7" xfId="961"/>
    <cellStyle name="常规 35 2 8" xfId="962"/>
    <cellStyle name="常规 35 2 9" xfId="963"/>
    <cellStyle name="常规 35 20" xfId="964"/>
    <cellStyle name="常规 35 21" xfId="965"/>
    <cellStyle name="常规 35 22" xfId="966"/>
    <cellStyle name="常规 35 23" xfId="967"/>
    <cellStyle name="常规 35 3" xfId="968"/>
    <cellStyle name="常规 35 3 10" xfId="969"/>
    <cellStyle name="常规 35 3 11" xfId="970"/>
    <cellStyle name="常规 35 3 12" xfId="971"/>
    <cellStyle name="常规 35 3 13" xfId="972"/>
    <cellStyle name="常规 35 3 14" xfId="973"/>
    <cellStyle name="常规 35 3 15" xfId="974"/>
    <cellStyle name="常规 35 3 16" xfId="975"/>
    <cellStyle name="常规 35 3 17" xfId="976"/>
    <cellStyle name="常规 35 3 18" xfId="977"/>
    <cellStyle name="常规 35 3 19" xfId="978"/>
    <cellStyle name="常规 35 3 2" xfId="979"/>
    <cellStyle name="常规 35 3 20" xfId="980"/>
    <cellStyle name="常规 35 3 21" xfId="981"/>
    <cellStyle name="常规 35 3 3" xfId="982"/>
    <cellStyle name="常规 35 3 4" xfId="983"/>
    <cellStyle name="常规 35 3 5" xfId="984"/>
    <cellStyle name="常规 35 3 6" xfId="985"/>
    <cellStyle name="常规 35 3 7" xfId="986"/>
    <cellStyle name="常规 35 3 8" xfId="987"/>
    <cellStyle name="常规 35 3 9" xfId="988"/>
    <cellStyle name="常规 35 4" xfId="989"/>
    <cellStyle name="常规 35 5" xfId="990"/>
    <cellStyle name="常规 35 6" xfId="991"/>
    <cellStyle name="常规 35 7" xfId="992"/>
    <cellStyle name="常规 35 8" xfId="993"/>
    <cellStyle name="常规 35 9" xfId="994"/>
    <cellStyle name="常规 36" xfId="2"/>
    <cellStyle name="常规 4" xfId="995"/>
    <cellStyle name="常规 4 10" xfId="996"/>
    <cellStyle name="常规 4 11" xfId="997"/>
    <cellStyle name="常规 4 12" xfId="998"/>
    <cellStyle name="常规 4 13" xfId="999"/>
    <cellStyle name="常规 4 14" xfId="1000"/>
    <cellStyle name="常规 4 15" xfId="1001"/>
    <cellStyle name="常规 4 16" xfId="1002"/>
    <cellStyle name="常规 4 17" xfId="1003"/>
    <cellStyle name="常规 4 18" xfId="1004"/>
    <cellStyle name="常规 4 19" xfId="1005"/>
    <cellStyle name="常规 4 2" xfId="1006"/>
    <cellStyle name="常规 4 2 10" xfId="1007"/>
    <cellStyle name="常规 4 2 11" xfId="1008"/>
    <cellStyle name="常规 4 2 12" xfId="1009"/>
    <cellStyle name="常规 4 2 13" xfId="1010"/>
    <cellStyle name="常规 4 2 14" xfId="1011"/>
    <cellStyle name="常规 4 2 15" xfId="1012"/>
    <cellStyle name="常规 4 2 16" xfId="1013"/>
    <cellStyle name="常规 4 2 17" xfId="1014"/>
    <cellStyle name="常规 4 2 18" xfId="1015"/>
    <cellStyle name="常规 4 2 19" xfId="1016"/>
    <cellStyle name="常规 4 2 2" xfId="1017"/>
    <cellStyle name="常规 4 2 20" xfId="1018"/>
    <cellStyle name="常规 4 2 21" xfId="1019"/>
    <cellStyle name="常规 4 2 3" xfId="1020"/>
    <cellStyle name="常规 4 2 4" xfId="1021"/>
    <cellStyle name="常规 4 2 5" xfId="1022"/>
    <cellStyle name="常规 4 2 6" xfId="1023"/>
    <cellStyle name="常规 4 2 7" xfId="1024"/>
    <cellStyle name="常规 4 2 8" xfId="1025"/>
    <cellStyle name="常规 4 2 9" xfId="1026"/>
    <cellStyle name="常规 4 2_2015年度工资提标清算拨款分配方案" xfId="2470"/>
    <cellStyle name="常规 4 20" xfId="1027"/>
    <cellStyle name="常规 4 21" xfId="1028"/>
    <cellStyle name="常规 4 22" xfId="1029"/>
    <cellStyle name="常规 4 23" xfId="1030"/>
    <cellStyle name="常规 4 3" xfId="1031"/>
    <cellStyle name="常规 4 4" xfId="1032"/>
    <cellStyle name="常规 4 5" xfId="1033"/>
    <cellStyle name="常规 4 6" xfId="1034"/>
    <cellStyle name="常规 4 7" xfId="1035"/>
    <cellStyle name="常规 4 8" xfId="1036"/>
    <cellStyle name="常规 4 9" xfId="1037"/>
    <cellStyle name="常规 4_01综合类2010" xfId="2471"/>
    <cellStyle name="常规 5" xfId="1038"/>
    <cellStyle name="常规 5 10" xfId="1039"/>
    <cellStyle name="常规 5 11" xfId="1040"/>
    <cellStyle name="常规 5 12" xfId="1041"/>
    <cellStyle name="常规 5 13" xfId="1042"/>
    <cellStyle name="常规 5 14" xfId="1043"/>
    <cellStyle name="常规 5 15" xfId="1044"/>
    <cellStyle name="常规 5 16" xfId="1045"/>
    <cellStyle name="常规 5 17" xfId="1046"/>
    <cellStyle name="常规 5 18" xfId="1047"/>
    <cellStyle name="常规 5 19" xfId="1048"/>
    <cellStyle name="常规 5 2" xfId="1049"/>
    <cellStyle name="常规 5 2 2" xfId="1050"/>
    <cellStyle name="常规 5 20" xfId="1051"/>
    <cellStyle name="常规 5 21" xfId="1052"/>
    <cellStyle name="常规 5 22" xfId="1053"/>
    <cellStyle name="常规 5 3" xfId="1054"/>
    <cellStyle name="常规 5 3 2" xfId="1055"/>
    <cellStyle name="常规 5 4" xfId="1056"/>
    <cellStyle name="常规 5 4 2" xfId="1057"/>
    <cellStyle name="常规 5 4 3" xfId="1058"/>
    <cellStyle name="常规 5 4_湘财教指〔2017〕84号中央财政支持地方高校改革发展资金" xfId="1059"/>
    <cellStyle name="常规 5 5" xfId="1060"/>
    <cellStyle name="常规 5 6" xfId="1061"/>
    <cellStyle name="常规 5 7" xfId="1062"/>
    <cellStyle name="常规 5 8" xfId="1063"/>
    <cellStyle name="常规 5 9" xfId="1064"/>
    <cellStyle name="常规 5_2017年改革发展类资金分配及绩效" xfId="1065"/>
    <cellStyle name="常规 6" xfId="1066"/>
    <cellStyle name="常规 6 10" xfId="1067"/>
    <cellStyle name="常规 6 11" xfId="1068"/>
    <cellStyle name="常规 6 12" xfId="1069"/>
    <cellStyle name="常规 6 13" xfId="1070"/>
    <cellStyle name="常规 6 14" xfId="1071"/>
    <cellStyle name="常规 6 15" xfId="1072"/>
    <cellStyle name="常规 6 16" xfId="1073"/>
    <cellStyle name="常规 6 17" xfId="1074"/>
    <cellStyle name="常规 6 18" xfId="1075"/>
    <cellStyle name="常规 6 19" xfId="1076"/>
    <cellStyle name="常规 6 2" xfId="1077"/>
    <cellStyle name="常规 6 20" xfId="1078"/>
    <cellStyle name="常规 6 21" xfId="1079"/>
    <cellStyle name="常规 6 22" xfId="1080"/>
    <cellStyle name="常规 6 3" xfId="1081"/>
    <cellStyle name="常规 6 4" xfId="1082"/>
    <cellStyle name="常规 6 5" xfId="1083"/>
    <cellStyle name="常规 6 6" xfId="1084"/>
    <cellStyle name="常规 6 7" xfId="1085"/>
    <cellStyle name="常规 6 8" xfId="1086"/>
    <cellStyle name="常规 6 9" xfId="1087"/>
    <cellStyle name="常规 7" xfId="1088"/>
    <cellStyle name="常规 7 10" xfId="1089"/>
    <cellStyle name="常规 7 11" xfId="1090"/>
    <cellStyle name="常规 7 12" xfId="1091"/>
    <cellStyle name="常规 7 13" xfId="1092"/>
    <cellStyle name="常规 7 14" xfId="1093"/>
    <cellStyle name="常规 7 15" xfId="1094"/>
    <cellStyle name="常规 7 16" xfId="1095"/>
    <cellStyle name="常规 7 17" xfId="1096"/>
    <cellStyle name="常规 7 18" xfId="1097"/>
    <cellStyle name="常规 7 19" xfId="1098"/>
    <cellStyle name="常规 7 2" xfId="1099"/>
    <cellStyle name="常规 7 2 10" xfId="1100"/>
    <cellStyle name="常规 7 2 11" xfId="1101"/>
    <cellStyle name="常规 7 2 12" xfId="1102"/>
    <cellStyle name="常规 7 2 13" xfId="1103"/>
    <cellStyle name="常规 7 2 14" xfId="1104"/>
    <cellStyle name="常规 7 2 15" xfId="1105"/>
    <cellStyle name="常规 7 2 16" xfId="1106"/>
    <cellStyle name="常规 7 2 17" xfId="1107"/>
    <cellStyle name="常规 7 2 18" xfId="1108"/>
    <cellStyle name="常规 7 2 19" xfId="1109"/>
    <cellStyle name="常规 7 2 2" xfId="1110"/>
    <cellStyle name="常规 7 2 20" xfId="1111"/>
    <cellStyle name="常规 7 2 21" xfId="1112"/>
    <cellStyle name="常规 7 2 3" xfId="1113"/>
    <cellStyle name="常规 7 2 4" xfId="1114"/>
    <cellStyle name="常规 7 2 5" xfId="1115"/>
    <cellStyle name="常规 7 2 6" xfId="1116"/>
    <cellStyle name="常规 7 2 7" xfId="1117"/>
    <cellStyle name="常规 7 2 8" xfId="1118"/>
    <cellStyle name="常规 7 2 9" xfId="1119"/>
    <cellStyle name="常规 7 2_12.25-发教育厅-2016年高职生均年初预算控制数分配表" xfId="2472"/>
    <cellStyle name="常规 7 20" xfId="1120"/>
    <cellStyle name="常规 7 21" xfId="1121"/>
    <cellStyle name="常规 7 22" xfId="1122"/>
    <cellStyle name="常规 7 3" xfId="1123"/>
    <cellStyle name="常规 7 4" xfId="1124"/>
    <cellStyle name="常规 7 5" xfId="1125"/>
    <cellStyle name="常规 7 6" xfId="1126"/>
    <cellStyle name="常规 7 7" xfId="1127"/>
    <cellStyle name="常规 7 8" xfId="1128"/>
    <cellStyle name="常规 7 9" xfId="1129"/>
    <cellStyle name="常规 7_01综合类2010" xfId="2473"/>
    <cellStyle name="常规 8" xfId="1130"/>
    <cellStyle name="常规 8 10" xfId="1131"/>
    <cellStyle name="常规 8 11" xfId="1132"/>
    <cellStyle name="常规 8 12" xfId="1133"/>
    <cellStyle name="常规 8 13" xfId="1134"/>
    <cellStyle name="常规 8 14" xfId="1135"/>
    <cellStyle name="常规 8 15" xfId="1136"/>
    <cellStyle name="常规 8 16" xfId="1137"/>
    <cellStyle name="常规 8 17" xfId="1138"/>
    <cellStyle name="常规 8 18" xfId="1139"/>
    <cellStyle name="常规 8 19" xfId="1140"/>
    <cellStyle name="常规 8 2" xfId="1141"/>
    <cellStyle name="常规 8 20" xfId="1142"/>
    <cellStyle name="常规 8 21" xfId="1143"/>
    <cellStyle name="常规 8 22" xfId="1144"/>
    <cellStyle name="常规 8 3" xfId="1145"/>
    <cellStyle name="常规 8 4" xfId="1146"/>
    <cellStyle name="常规 8 5" xfId="1147"/>
    <cellStyle name="常规 8 6" xfId="1148"/>
    <cellStyle name="常规 8 7" xfId="1149"/>
    <cellStyle name="常规 8 8" xfId="1150"/>
    <cellStyle name="常规 8 9" xfId="1151"/>
    <cellStyle name="常规 9" xfId="1152"/>
    <cellStyle name="常规 9 10" xfId="1153"/>
    <cellStyle name="常规 9 11" xfId="1154"/>
    <cellStyle name="常规 9 12" xfId="1155"/>
    <cellStyle name="常规 9 13" xfId="1156"/>
    <cellStyle name="常规 9 14" xfId="1157"/>
    <cellStyle name="常规 9 15" xfId="1158"/>
    <cellStyle name="常规 9 16" xfId="1159"/>
    <cellStyle name="常规 9 17" xfId="1160"/>
    <cellStyle name="常规 9 18" xfId="1161"/>
    <cellStyle name="常规 9 19" xfId="1162"/>
    <cellStyle name="常规 9 2" xfId="1163"/>
    <cellStyle name="常规 9 2 10" xfId="1164"/>
    <cellStyle name="常规 9 2 11" xfId="1165"/>
    <cellStyle name="常规 9 2 12" xfId="1166"/>
    <cellStyle name="常规 9 2 13" xfId="1167"/>
    <cellStyle name="常规 9 2 14" xfId="1168"/>
    <cellStyle name="常规 9 2 15" xfId="1169"/>
    <cellStyle name="常规 9 2 16" xfId="1170"/>
    <cellStyle name="常规 9 2 17" xfId="1171"/>
    <cellStyle name="常规 9 2 18" xfId="1172"/>
    <cellStyle name="常规 9 2 19" xfId="1173"/>
    <cellStyle name="常规 9 2 2" xfId="1174"/>
    <cellStyle name="常规 9 2 20" xfId="1175"/>
    <cellStyle name="常规 9 2 21" xfId="1176"/>
    <cellStyle name="常规 9 2 22" xfId="1177"/>
    <cellStyle name="常规 9 2 3" xfId="1178"/>
    <cellStyle name="常规 9 2 4" xfId="1179"/>
    <cellStyle name="常规 9 2 5" xfId="1180"/>
    <cellStyle name="常规 9 2 6" xfId="1181"/>
    <cellStyle name="常规 9 2 7" xfId="1182"/>
    <cellStyle name="常规 9 2 8" xfId="1183"/>
    <cellStyle name="常规 9 2 9" xfId="1184"/>
    <cellStyle name="常规 9 20" xfId="1185"/>
    <cellStyle name="常规 9 21" xfId="1186"/>
    <cellStyle name="常规 9 22" xfId="1187"/>
    <cellStyle name="常规 9 23" xfId="1188"/>
    <cellStyle name="常规 9 3" xfId="1189"/>
    <cellStyle name="常规 9 4" xfId="1190"/>
    <cellStyle name="常规 9 5" xfId="1191"/>
    <cellStyle name="常规 9 6" xfId="1192"/>
    <cellStyle name="常规 9 7" xfId="1193"/>
    <cellStyle name="常规 9 8" xfId="1194"/>
    <cellStyle name="常规 9 9" xfId="1195"/>
    <cellStyle name="常规 9_湘财教指〔2017〕84号中央财政支持地方高校改革发展资金" xfId="1196"/>
    <cellStyle name="常规 94" xfId="1197"/>
    <cellStyle name="常规_2009年国家奖助学金分配基础数据一览表 2" xfId="2474"/>
    <cellStyle name="常规_2009年国家奖助学金分配基础数据一览表 2 2" xfId="1732"/>
    <cellStyle name="超级链接" xfId="2475"/>
    <cellStyle name="分级显示行_1_13区汇总" xfId="1198"/>
    <cellStyle name="分级显示列_1_Book1" xfId="2476"/>
    <cellStyle name="归盒啦_95" xfId="1199"/>
    <cellStyle name="好 2" xfId="1200"/>
    <cellStyle name="好 2 10" xfId="1201"/>
    <cellStyle name="好 2 11" xfId="1202"/>
    <cellStyle name="好 2 12" xfId="1203"/>
    <cellStyle name="好 2 13" xfId="1204"/>
    <cellStyle name="好 2 14" xfId="1205"/>
    <cellStyle name="好 2 15" xfId="1206"/>
    <cellStyle name="好 2 16" xfId="1207"/>
    <cellStyle name="好 2 17" xfId="1208"/>
    <cellStyle name="好 2 18" xfId="1209"/>
    <cellStyle name="好 2 19" xfId="1210"/>
    <cellStyle name="好 2 2" xfId="1211"/>
    <cellStyle name="好 2 20" xfId="1212"/>
    <cellStyle name="好 2 21" xfId="1213"/>
    <cellStyle name="好 2 3" xfId="1214"/>
    <cellStyle name="好 2 4" xfId="1215"/>
    <cellStyle name="好 2 5" xfId="1216"/>
    <cellStyle name="好 2 6" xfId="1217"/>
    <cellStyle name="好 2 7" xfId="1218"/>
    <cellStyle name="好 2 8" xfId="1219"/>
    <cellStyle name="好 2 9" xfId="1220"/>
    <cellStyle name="好 2_2017年改革发展类资金分配及绩效" xfId="1221"/>
    <cellStyle name="好 3" xfId="1222"/>
    <cellStyle name="好 4" xfId="1223"/>
    <cellStyle name="好_00省级(打印)" xfId="2477"/>
    <cellStyle name="好_00省级(打印)_12.25-发教育厅-2016年高职生均年初预算控制数分配表" xfId="2478"/>
    <cellStyle name="好_03昭通" xfId="2479"/>
    <cellStyle name="好_03昭通_12.25-发教育厅-2016年高职生均年初预算控制数分配表" xfId="2480"/>
    <cellStyle name="好_0502通海县" xfId="2481"/>
    <cellStyle name="好_0502通海县_12.25-发教育厅-2016年高职生均年初预算控制数分配表" xfId="2482"/>
    <cellStyle name="好_05潍坊" xfId="2483"/>
    <cellStyle name="好_05潍坊_12.25-发教育厅-2016年高职生均年初预算控制数分配表" xfId="2484"/>
    <cellStyle name="好_0605石屏县" xfId="2485"/>
    <cellStyle name="好_0605石屏县_12.25-发教育厅-2016年高职生均年初预算控制数分配表" xfId="2486"/>
    <cellStyle name="好_0605石屏县_财力性转移支付2010年预算参考数" xfId="2487"/>
    <cellStyle name="好_0605石屏县_财力性转移支付2010年预算参考数_12.25-发教育厅-2016年高职生均年初预算控制数分配表" xfId="2488"/>
    <cellStyle name="好_07临沂" xfId="2489"/>
    <cellStyle name="好_07临沂_12.25-发教育厅-2016年高职生均年初预算控制数分配表" xfId="2490"/>
    <cellStyle name="好_09黑龙江" xfId="2491"/>
    <cellStyle name="好_09黑龙江_12.25-发教育厅-2016年高职生均年初预算控制数分配表" xfId="2492"/>
    <cellStyle name="好_09黑龙江_财力性转移支付2010年预算参考数" xfId="2493"/>
    <cellStyle name="好_09黑龙江_财力性转移支付2010年预算参考数_12.25-发教育厅-2016年高职生均年初预算控制数分配表" xfId="2494"/>
    <cellStyle name="好_1" xfId="2495"/>
    <cellStyle name="好_1_12.25-发教育厅-2016年高职生均年初预算控制数分配表" xfId="2496"/>
    <cellStyle name="好_1_财力性转移支付2010年预算参考数" xfId="2497"/>
    <cellStyle name="好_1_财力性转移支付2010年预算参考数_12.25-发教育厅-2016年高职生均年初预算控制数分配表" xfId="2498"/>
    <cellStyle name="好_1110洱源县" xfId="2499"/>
    <cellStyle name="好_1110洱源县_12.25-发教育厅-2016年高职生均年初预算控制数分配表" xfId="2500"/>
    <cellStyle name="好_1110洱源县_财力性转移支付2010年预算参考数" xfId="2501"/>
    <cellStyle name="好_1110洱源县_财力性转移支付2010年预算参考数_12.25-发教育厅-2016年高职生均年初预算控制数分配表" xfId="2502"/>
    <cellStyle name="好_11大理" xfId="2503"/>
    <cellStyle name="好_11大理_12.25-发教育厅-2016年高职生均年初预算控制数分配表" xfId="2504"/>
    <cellStyle name="好_11大理_财力性转移支付2010年预算参考数" xfId="2505"/>
    <cellStyle name="好_11大理_财力性转移支付2010年预算参考数_12.25-发教育厅-2016年高职生均年初预算控制数分配表" xfId="2506"/>
    <cellStyle name="好_12.25-发教育厅-2015年老职工住房补贴审核表" xfId="2507"/>
    <cellStyle name="好_12.25-发教育厅-非税预算" xfId="2508"/>
    <cellStyle name="好_12.25-发教育厅工资提标和养老保险改革2016年新增" xfId="2509"/>
    <cellStyle name="好_12滨州" xfId="2510"/>
    <cellStyle name="好_12滨州_12.25-发教育厅-2016年高职生均年初预算控制数分配表" xfId="2511"/>
    <cellStyle name="好_12滨州_财力性转移支付2010年预算参考数" xfId="2512"/>
    <cellStyle name="好_12滨州_财力性转移支付2010年预算参考数_12.25-发教育厅-2016年高职生均年初预算控制数分配表" xfId="2513"/>
    <cellStyle name="好_14安徽" xfId="2514"/>
    <cellStyle name="好_14安徽_12.25-发教育厅-2016年高职生均年初预算控制数分配表" xfId="2515"/>
    <cellStyle name="好_14安徽_财力性转移支付2010年预算参考数" xfId="2516"/>
    <cellStyle name="好_14安徽_财力性转移支付2010年预算参考数_12.25-发教育厅-2016年高职生均年初预算控制数分配表" xfId="2517"/>
    <cellStyle name="好_2" xfId="2518"/>
    <cellStyle name="好_2_12.25-发教育厅-2016年高职生均年初预算控制数分配表" xfId="2519"/>
    <cellStyle name="好_2_财力性转移支付2010年预算参考数" xfId="2520"/>
    <cellStyle name="好_2_财力性转移支付2010年预算参考数_12.25-发教育厅-2016年高职生均年初预算控制数分配表" xfId="2521"/>
    <cellStyle name="好_2006年22湖南" xfId="2522"/>
    <cellStyle name="好_2006年22湖南_12.25-发教育厅-2016年高职生均年初预算控制数分配表" xfId="2523"/>
    <cellStyle name="好_2006年22湖南_财力性转移支付2010年预算参考数" xfId="2524"/>
    <cellStyle name="好_2006年22湖南_财力性转移支付2010年预算参考数_12.25-发教育厅-2016年高职生均年初预算控制数分配表" xfId="2525"/>
    <cellStyle name="好_2006年27重庆" xfId="2526"/>
    <cellStyle name="好_2006年27重庆_12.25-发教育厅-2016年高职生均年初预算控制数分配表" xfId="2527"/>
    <cellStyle name="好_2006年27重庆_财力性转移支付2010年预算参考数" xfId="2528"/>
    <cellStyle name="好_2006年27重庆_财力性转移支付2010年预算参考数_12.25-发教育厅-2016年高职生均年初预算控制数分配表" xfId="2529"/>
    <cellStyle name="好_2006年28四川" xfId="2530"/>
    <cellStyle name="好_2006年28四川_12.25-发教育厅-2016年高职生均年初预算控制数分配表" xfId="2531"/>
    <cellStyle name="好_2006年28四川_财力性转移支付2010年预算参考数" xfId="2532"/>
    <cellStyle name="好_2006年28四川_财力性转移支付2010年预算参考数_12.25-发教育厅-2016年高职生均年初预算控制数分配表" xfId="2533"/>
    <cellStyle name="好_2006年30云南" xfId="2534"/>
    <cellStyle name="好_2006年30云南_12.25-发教育厅-2016年高职生均年初预算控制数分配表" xfId="2535"/>
    <cellStyle name="好_2006年33甘肃" xfId="2536"/>
    <cellStyle name="好_2006年33甘肃_12.25-发教育厅-2016年高职生均年初预算控制数分配表" xfId="2537"/>
    <cellStyle name="好_2006年34青海" xfId="2538"/>
    <cellStyle name="好_2006年34青海_12.25-发教育厅-2016年高职生均年初预算控制数分配表" xfId="2539"/>
    <cellStyle name="好_2006年34青海_财力性转移支付2010年预算参考数" xfId="2540"/>
    <cellStyle name="好_2006年34青海_财力性转移支付2010年预算参考数_12.25-发教育厅-2016年高职生均年初预算控制数分配表" xfId="2541"/>
    <cellStyle name="好_2006年全省财力计算表（中央、决算）" xfId="2542"/>
    <cellStyle name="好_2006年全省财力计算表（中央、决算）_12.25-发教育厅-2016年高职生均年初预算控制数分配表" xfId="2543"/>
    <cellStyle name="好_2006年水利统计指标统计表" xfId="2544"/>
    <cellStyle name="好_2006年水利统计指标统计表_12.25-发教育厅-2016年高职生均年初预算控制数分配表" xfId="2545"/>
    <cellStyle name="好_2006年水利统计指标统计表_财力性转移支付2010年预算参考数" xfId="2546"/>
    <cellStyle name="好_2006年水利统计指标统计表_财力性转移支付2010年预算参考数_12.25-发教育厅-2016年高职生均年初预算控制数分配表" xfId="2547"/>
    <cellStyle name="好_2007年收支情况及2008年收支预计表(汇总表)" xfId="2548"/>
    <cellStyle name="好_2007年收支情况及2008年收支预计表(汇总表)_12.25-发教育厅-2016年高职生均年初预算控制数分配表" xfId="2549"/>
    <cellStyle name="好_2007年收支情况及2008年收支预计表(汇总表)_财力性转移支付2010年预算参考数" xfId="2550"/>
    <cellStyle name="好_2007年收支情况及2008年收支预计表(汇总表)_财力性转移支付2010年预算参考数_12.25-发教育厅-2016年高职生均年初预算控制数分配表" xfId="2551"/>
    <cellStyle name="好_2007年一般预算支出剔除" xfId="2552"/>
    <cellStyle name="好_2007年一般预算支出剔除_12.25-发教育厅-2016年高职生均年初预算控制数分配表" xfId="2553"/>
    <cellStyle name="好_2007年一般预算支出剔除_财力性转移支付2010年预算参考数" xfId="2554"/>
    <cellStyle name="好_2007年一般预算支出剔除_财力性转移支付2010年预算参考数_12.25-发教育厅-2016年高职生均年初预算控制数分配表" xfId="2555"/>
    <cellStyle name="好_2007一般预算支出口径剔除表" xfId="2556"/>
    <cellStyle name="好_2007一般预算支出口径剔除表_12.25-发教育厅-2016年高职生均年初预算控制数分配表" xfId="2557"/>
    <cellStyle name="好_2007一般预算支出口径剔除表_财力性转移支付2010年预算参考数" xfId="2558"/>
    <cellStyle name="好_2007一般预算支出口径剔除表_财力性转移支付2010年预算参考数_12.25-发教育厅-2016年高职生均年初预算控制数分配表" xfId="2559"/>
    <cellStyle name="好_2008计算资料（8月5）" xfId="2560"/>
    <cellStyle name="好_2008计算资料（8月5）_12.25-发教育厅-2016年高职生均年初预算控制数分配表" xfId="2561"/>
    <cellStyle name="好_2008年全省汇总收支计算表" xfId="2562"/>
    <cellStyle name="好_2008年全省汇总收支计算表_12.25-发教育厅-2016年高职生均年初预算控制数分配表" xfId="2563"/>
    <cellStyle name="好_2008年全省汇总收支计算表_财力性转移支付2010年预算参考数" xfId="2564"/>
    <cellStyle name="好_2008年全省汇总收支计算表_财力性转移支付2010年预算参考数_12.25-发教育厅-2016年高职生均年初预算控制数分配表" xfId="2565"/>
    <cellStyle name="好_2008年一般预算支出预计" xfId="2566"/>
    <cellStyle name="好_2008年一般预算支出预计_12.25-发教育厅-2016年高职生均年初预算控制数分配表" xfId="2567"/>
    <cellStyle name="好_2008年预计支出与2007年对比" xfId="2568"/>
    <cellStyle name="好_2008年预计支出与2007年对比_12.25-发教育厅-2016年高职生均年初预算控制数分配表" xfId="2569"/>
    <cellStyle name="好_2008年支出核定" xfId="2570"/>
    <cellStyle name="好_2008年支出核定_12.25-发教育厅-2016年高职生均年初预算控制数分配表" xfId="2571"/>
    <cellStyle name="好_2008年支出调整" xfId="2572"/>
    <cellStyle name="好_2008年支出调整_12.25-发教育厅-2016年高职生均年初预算控制数分配表" xfId="2573"/>
    <cellStyle name="好_2008年支出调整_财力性转移支付2010年预算参考数" xfId="2574"/>
    <cellStyle name="好_2008年支出调整_财力性转移支付2010年预算参考数_12.25-发教育厅-2016年高职生均年初预算控制数分配表" xfId="2575"/>
    <cellStyle name="好_2014年高职生均测算" xfId="2576"/>
    <cellStyle name="好_2014年职成教育第一批专项资金分配表" xfId="2577"/>
    <cellStyle name="好_2014市县可用财力（提供处室）" xfId="2578"/>
    <cellStyle name="好_2014市县可用财力（提供处室）_12.25-发教育厅-2016年高职生均年初预算控制数分配表" xfId="2579"/>
    <cellStyle name="好_2015年度工资提标清算拨款分配方案" xfId="2580"/>
    <cellStyle name="好_2015年度省本级教育部门经常性拨款分配方案1223（定稿）" xfId="2581"/>
    <cellStyle name="好_2015年度追加中央生均拨款分配方案" xfId="2582"/>
    <cellStyle name="好_2015年高等教育教职工和学生情况" xfId="2583"/>
    <cellStyle name="好_2015年高职中央奖补资金分配因素表（含民办）" xfId="2584"/>
    <cellStyle name="好_2015年高职中央奖补资金分配因素表（含民办）_12.25-发教育厅-2016年高职生均年初预算控制数分配表" xfId="2585"/>
    <cellStyle name="好_2016年常年委托工作经费及一次性项目经费清理表" xfId="2586"/>
    <cellStyle name="好_2016年高校经常性拨款分配因素(测算201616)" xfId="2587"/>
    <cellStyle name="好_2016年年初部门预算分配方案" xfId="2588"/>
    <cellStyle name="好_20河南" xfId="2589"/>
    <cellStyle name="好_20河南_12.25-发教育厅-2016年高职生均年初预算控制数分配表" xfId="2590"/>
    <cellStyle name="好_20河南_财力性转移支付2010年预算参考数" xfId="2591"/>
    <cellStyle name="好_20河南_财力性转移支付2010年预算参考数_12.25-发教育厅-2016年高职生均年初预算控制数分配表" xfId="2592"/>
    <cellStyle name="好_22湖南" xfId="2593"/>
    <cellStyle name="好_22湖南_12.25-发教育厅-2016年高职生均年初预算控制数分配表" xfId="2594"/>
    <cellStyle name="好_22湖南_财力性转移支付2010年预算参考数" xfId="2595"/>
    <cellStyle name="好_22湖南_财力性转移支付2010年预算参考数_12.25-发教育厅-2016年高职生均年初预算控制数分配表" xfId="2596"/>
    <cellStyle name="好_27重庆" xfId="2597"/>
    <cellStyle name="好_27重庆_12.25-发教育厅-2016年高职生均年初预算控制数分配表" xfId="2598"/>
    <cellStyle name="好_27重庆_财力性转移支付2010年预算参考数" xfId="2599"/>
    <cellStyle name="好_27重庆_财力性转移支付2010年预算参考数_12.25-发教育厅-2016年高职生均年初预算控制数分配表" xfId="2600"/>
    <cellStyle name="好_28四川" xfId="2601"/>
    <cellStyle name="好_28四川_12.25-发教育厅-2016年高职生均年初预算控制数分配表" xfId="2602"/>
    <cellStyle name="好_28四川_财力性转移支付2010年预算参考数" xfId="2603"/>
    <cellStyle name="好_28四川_财力性转移支付2010年预算参考数_12.25-发教育厅-2016年高职生均年初预算控制数分配表" xfId="2604"/>
    <cellStyle name="好_30云南" xfId="2605"/>
    <cellStyle name="好_30云南_1" xfId="2606"/>
    <cellStyle name="好_30云南_1_12.25-发教育厅-2016年高职生均年初预算控制数分配表" xfId="2607"/>
    <cellStyle name="好_30云南_1_财力性转移支付2010年预算参考数" xfId="2608"/>
    <cellStyle name="好_30云南_1_财力性转移支付2010年预算参考数_12.25-发教育厅-2016年高职生均年初预算控制数分配表" xfId="2609"/>
    <cellStyle name="好_30云南_12.25-发教育厅-2016年高职生均年初预算控制数分配表" xfId="2610"/>
    <cellStyle name="好_33甘肃" xfId="2611"/>
    <cellStyle name="好_33甘肃_12.25-发教育厅-2016年高职生均年初预算控制数分配表" xfId="2612"/>
    <cellStyle name="好_34青海" xfId="2613"/>
    <cellStyle name="好_34青海_1" xfId="2614"/>
    <cellStyle name="好_34青海_1_12.25-发教育厅-2016年高职生均年初预算控制数分配表" xfId="2615"/>
    <cellStyle name="好_34青海_1_财力性转移支付2010年预算参考数" xfId="2616"/>
    <cellStyle name="好_34青海_1_财力性转移支付2010年预算参考数_12.25-发教育厅-2016年高职生均年初预算控制数分配表" xfId="2617"/>
    <cellStyle name="好_34青海_12.25-发教育厅-2016年高职生均年初预算控制数分配表" xfId="2618"/>
    <cellStyle name="好_34青海_财力性转移支付2010年预算参考数" xfId="2619"/>
    <cellStyle name="好_34青海_财力性转移支付2010年预算参考数_12.25-发教育厅-2016年高职生均年初预算控制数分配表" xfId="2620"/>
    <cellStyle name="好_530623_2006年县级财政报表附表" xfId="2621"/>
    <cellStyle name="好_530623_2006年县级财政报表附表_12.25-发教育厅-2016年高职生均年初预算控制数分配表" xfId="2622"/>
    <cellStyle name="好_530629_2006年县级财政报表附表" xfId="2623"/>
    <cellStyle name="好_530629_2006年县级财政报表附表_12.25-发教育厅-2016年高职生均年初预算控制数分配表" xfId="2624"/>
    <cellStyle name="好_5334_2006年迪庆县级财政报表附表" xfId="2625"/>
    <cellStyle name="好_5334_2006年迪庆县级财政报表附表_12.25-发教育厅-2016年高职生均年初预算控制数分配表" xfId="2626"/>
    <cellStyle name="好_Book1" xfId="2627"/>
    <cellStyle name="好_Book1_1" xfId="2628"/>
    <cellStyle name="好_Book1_12.25-发教育厅-2016年高职生均年初预算控制数分配表" xfId="2629"/>
    <cellStyle name="好_Book1_财力性转移支付2010年预算参考数" xfId="2630"/>
    <cellStyle name="好_Book1_财力性转移支付2010年预算参考数_12.25-发教育厅-2016年高职生均年初预算控制数分配表" xfId="2631"/>
    <cellStyle name="好_Book2" xfId="2632"/>
    <cellStyle name="好_Book2_12.25-发教育厅-2016年高职生均年初预算控制数分配表" xfId="2633"/>
    <cellStyle name="好_Book2_财力性转移支付2010年预算参考数" xfId="2634"/>
    <cellStyle name="好_Book2_财力性转移支付2010年预算参考数_12.25-发教育厅-2016年高职生均年初预算控制数分配表" xfId="2635"/>
    <cellStyle name="好_gdp" xfId="2636"/>
    <cellStyle name="好_gdp_12.25-发教育厅-2016年高职生均年初预算控制数分配表" xfId="2637"/>
    <cellStyle name="好_M01-2(州市补助收入)" xfId="2638"/>
    <cellStyle name="好_M01-2(州市补助收入)_12.25-发教育厅-2016年高职生均年初预算控制数分配表" xfId="2639"/>
    <cellStyle name="好_Sheet1" xfId="2640"/>
    <cellStyle name="好_Sheet1_1" xfId="2641"/>
    <cellStyle name="好_安徽 缺口县区测算(地方填报)1" xfId="2642"/>
    <cellStyle name="好_安徽 缺口县区测算(地方填报)1_12.25-发教育厅-2016年高职生均年初预算控制数分配表" xfId="2643"/>
    <cellStyle name="好_安徽 缺口县区测算(地方填报)1_财力性转移支付2010年预算参考数" xfId="2644"/>
    <cellStyle name="好_安徽 缺口县区测算(地方填报)1_财力性转移支付2010年预算参考数_12.25-发教育厅-2016年高职生均年初预算控制数分配表" xfId="2645"/>
    <cellStyle name="好_不含人员经费系数" xfId="2646"/>
    <cellStyle name="好_不含人员经费系数_12.25-发教育厅-2016年高职生均年初预算控制数分配表" xfId="2647"/>
    <cellStyle name="好_不含人员经费系数_财力性转移支付2010年预算参考数" xfId="2648"/>
    <cellStyle name="好_不含人员经费系数_财力性转移支付2010年预算参考数_12.25-发教育厅-2016年高职生均年初预算控制数分配表" xfId="2649"/>
    <cellStyle name="好_财政供养人员" xfId="2650"/>
    <cellStyle name="好_财政供养人员_12.25-发教育厅-2016年高职生均年初预算控制数分配表" xfId="2651"/>
    <cellStyle name="好_财政供养人员_财力性转移支付2010年预算参考数" xfId="2652"/>
    <cellStyle name="好_财政供养人员_财力性转移支付2010年预算参考数_12.25-发教育厅-2016年高职生均年初预算控制数分配表" xfId="2653"/>
    <cellStyle name="好_测算结果" xfId="2654"/>
    <cellStyle name="好_测算结果_12.25-发教育厅-2016年高职生均年初预算控制数分配表" xfId="2655"/>
    <cellStyle name="好_测算结果_财力性转移支付2010年预算参考数" xfId="2656"/>
    <cellStyle name="好_测算结果_财力性转移支付2010年预算参考数_12.25-发教育厅-2016年高职生均年初预算控制数分配表" xfId="2657"/>
    <cellStyle name="好_测算结果汇总" xfId="2658"/>
    <cellStyle name="好_测算结果汇总_12.25-发教育厅-2016年高职生均年初预算控制数分配表" xfId="2659"/>
    <cellStyle name="好_测算结果汇总_财力性转移支付2010年预算参考数" xfId="2660"/>
    <cellStyle name="好_测算结果汇总_财力性转移支付2010年预算参考数_12.25-发教育厅-2016年高职生均年初预算控制数分配表" xfId="2661"/>
    <cellStyle name="好_成本差异系数" xfId="2662"/>
    <cellStyle name="好_成本差异系数（含人口规模）" xfId="2663"/>
    <cellStyle name="好_成本差异系数（含人口规模）_12.25-发教育厅-2016年高职生均年初预算控制数分配表" xfId="2664"/>
    <cellStyle name="好_成本差异系数（含人口规模）_财力性转移支付2010年预算参考数" xfId="2665"/>
    <cellStyle name="好_成本差异系数（含人口规模）_财力性转移支付2010年预算参考数_12.25-发教育厅-2016年高职生均年初预算控制数分配表" xfId="2666"/>
    <cellStyle name="好_成本差异系数_12.25-发教育厅-2016年高职生均年初预算控制数分配表" xfId="2667"/>
    <cellStyle name="好_成本差异系数_财力性转移支付2010年预算参考数" xfId="2668"/>
    <cellStyle name="好_成本差异系数_财力性转移支付2010年预算参考数_12.25-发教育厅-2016年高职生均年初预算控制数分配表" xfId="2669"/>
    <cellStyle name="好_城建部门" xfId="2670"/>
    <cellStyle name="好_城建部门_12.25-发教育厅-2016年高职生均年初预算控制数分配表" xfId="2671"/>
    <cellStyle name="好_第五部分(才淼、饶永宏）" xfId="2672"/>
    <cellStyle name="好_第五部分(才淼、饶永宏）_12.25-发教育厅-2016年高职生均年初预算控制数分配表" xfId="2673"/>
    <cellStyle name="好_第一部分：综合全" xfId="2674"/>
    <cellStyle name="好_第一部分：综合全_12.25-发教育厅-2016年高职生均年初预算控制数分配表" xfId="2675"/>
    <cellStyle name="好_对口支援新疆资金规模测算表20100106" xfId="2676"/>
    <cellStyle name="好_对口支援新疆资金规模测算表20100106_12.25-发教育厅-2016年高职生均年初预算控制数分配表" xfId="2677"/>
    <cellStyle name="好_对口支援新疆资金规模测算表20100113" xfId="2678"/>
    <cellStyle name="好_对口支援新疆资金规模测算表20100113_12.25-发教育厅-2016年高职生均年初预算控制数分配表" xfId="2679"/>
    <cellStyle name="好_发教育厅工资晋级预发第三步津补贴" xfId="2680"/>
    <cellStyle name="好_反馈教科文(增人增支教育厅）" xfId="2681"/>
    <cellStyle name="好_分析缺口率" xfId="2682"/>
    <cellStyle name="好_分析缺口率_12.25-发教育厅-2016年高职生均年初预算控制数分配表" xfId="2683"/>
    <cellStyle name="好_分析缺口率_财力性转移支付2010年预算参考数" xfId="2684"/>
    <cellStyle name="好_分析缺口率_财力性转移支付2010年预算参考数_12.25-发教育厅-2016年高职生均年初预算控制数分配表" xfId="2685"/>
    <cellStyle name="好_分县成本差异系数" xfId="2686"/>
    <cellStyle name="好_分县成本差异系数_12.25-发教育厅-2016年高职生均年初预算控制数分配表" xfId="2687"/>
    <cellStyle name="好_分县成本差异系数_不含人员经费系数" xfId="2688"/>
    <cellStyle name="好_分县成本差异系数_不含人员经费系数_12.25-发教育厅-2016年高职生均年初预算控制数分配表" xfId="2689"/>
    <cellStyle name="好_分县成本差异系数_不含人员经费系数_财力性转移支付2010年预算参考数" xfId="2690"/>
    <cellStyle name="好_分县成本差异系数_不含人员经费系数_财力性转移支付2010年预算参考数_12.25-发教育厅-2016年高职生均年初预算控制数分配表" xfId="2691"/>
    <cellStyle name="好_分县成本差异系数_财力性转移支付2010年预算参考数" xfId="2692"/>
    <cellStyle name="好_分县成本差异系数_财力性转移支付2010年预算参考数_12.25-发教育厅-2016年高职生均年初预算控制数分配表" xfId="2693"/>
    <cellStyle name="好_分县成本差异系数_民生政策最低支出需求" xfId="2694"/>
    <cellStyle name="好_分县成本差异系数_民生政策最低支出需求_12.25-发教育厅-2016年高职生均年初预算控制数分配表" xfId="2695"/>
    <cellStyle name="好_分县成本差异系数_民生政策最低支出需求_财力性转移支付2010年预算参考数" xfId="2696"/>
    <cellStyle name="好_分县成本差异系数_民生政策最低支出需求_财力性转移支付2010年预算参考数_12.25-发教育厅-2016年高职生均年初预算控制数分配表" xfId="2697"/>
    <cellStyle name="好_附表" xfId="2698"/>
    <cellStyle name="好_附表_12.25-发教育厅-2016年高职生均年初预算控制数分配表" xfId="2699"/>
    <cellStyle name="好_附表_财力性转移支付2010年预算参考数" xfId="2700"/>
    <cellStyle name="好_附表_财力性转移支付2010年预算参考数_12.25-发教育厅-2016年高职生均年初预算控制数分配表" xfId="2701"/>
    <cellStyle name="好_高职2018年双一流资金细化表" xfId="1224"/>
    <cellStyle name="好_高职双一流提前细化表（0112 发财建）" xfId="1225"/>
    <cellStyle name="好_行政(燃修费)" xfId="2702"/>
    <cellStyle name="好_行政(燃修费)_12.25-发教育厅-2016年高职生均年初预算控制数分配表" xfId="2703"/>
    <cellStyle name="好_行政(燃修费)_不含人员经费系数" xfId="2704"/>
    <cellStyle name="好_行政(燃修费)_不含人员经费系数_12.25-发教育厅-2016年高职生均年初预算控制数分配表" xfId="2705"/>
    <cellStyle name="好_行政(燃修费)_不含人员经费系数_财力性转移支付2010年预算参考数" xfId="2706"/>
    <cellStyle name="好_行政(燃修费)_不含人员经费系数_财力性转移支付2010年预算参考数_12.25-发教育厅-2016年高职生均年初预算控制数分配表" xfId="2707"/>
    <cellStyle name="好_行政(燃修费)_财力性转移支付2010年预算参考数" xfId="2708"/>
    <cellStyle name="好_行政(燃修费)_财力性转移支付2010年预算参考数_12.25-发教育厅-2016年高职生均年初预算控制数分配表" xfId="2709"/>
    <cellStyle name="好_行政(燃修费)_民生政策最低支出需求" xfId="2710"/>
    <cellStyle name="好_行政(燃修费)_民生政策最低支出需求_12.25-发教育厅-2016年高职生均年初预算控制数分配表" xfId="2711"/>
    <cellStyle name="好_行政(燃修费)_民生政策最低支出需求_财力性转移支付2010年预算参考数" xfId="2712"/>
    <cellStyle name="好_行政(燃修费)_民生政策最低支出需求_财力性转移支付2010年预算参考数_12.25-发教育厅-2016年高职生均年初预算控制数分配表" xfId="2713"/>
    <cellStyle name="好_行政(燃修费)_县市旗测算-新科目（含人口规模效应）" xfId="2714"/>
    <cellStyle name="好_行政(燃修费)_县市旗测算-新科目（含人口规模效应）_12.25-发教育厅-2016年高职生均年初预算控制数分配表" xfId="2715"/>
    <cellStyle name="好_行政(燃修费)_县市旗测算-新科目（含人口规模效应）_财力性转移支付2010年预算参考数" xfId="2716"/>
    <cellStyle name="好_行政(燃修费)_县市旗测算-新科目（含人口规模效应）_财力性转移支付2010年预算参考数_12.25-发教育厅-2016年高职生均年初预算控制数分配表" xfId="2717"/>
    <cellStyle name="好_行政（人员）" xfId="2718"/>
    <cellStyle name="好_行政（人员）_12.25-发教育厅-2016年高职生均年初预算控制数分配表" xfId="2719"/>
    <cellStyle name="好_行政（人员）_不含人员经费系数" xfId="2720"/>
    <cellStyle name="好_行政（人员）_不含人员经费系数_12.25-发教育厅-2016年高职生均年初预算控制数分配表" xfId="2721"/>
    <cellStyle name="好_行政（人员）_不含人员经费系数_财力性转移支付2010年预算参考数" xfId="2722"/>
    <cellStyle name="好_行政（人员）_不含人员经费系数_财力性转移支付2010年预算参考数_12.25-发教育厅-2016年高职生均年初预算控制数分配表" xfId="2723"/>
    <cellStyle name="好_行政（人员）_财力性转移支付2010年预算参考数" xfId="2724"/>
    <cellStyle name="好_行政（人员）_财力性转移支付2010年预算参考数_12.25-发教育厅-2016年高职生均年初预算控制数分配表" xfId="2725"/>
    <cellStyle name="好_行政（人员）_民生政策最低支出需求" xfId="2726"/>
    <cellStyle name="好_行政（人员）_民生政策最低支出需求_12.25-发教育厅-2016年高职生均年初预算控制数分配表" xfId="2727"/>
    <cellStyle name="好_行政（人员）_民生政策最低支出需求_财力性转移支付2010年预算参考数" xfId="2728"/>
    <cellStyle name="好_行政（人员）_民生政策最低支出需求_财力性转移支付2010年预算参考数_12.25-发教育厅-2016年高职生均年初预算控制数分配表" xfId="2729"/>
    <cellStyle name="好_行政（人员）_县市旗测算-新科目（含人口规模效应）" xfId="2730"/>
    <cellStyle name="好_行政（人员）_县市旗测算-新科目（含人口规模效应）_12.25-发教育厅-2016年高职生均年初预算控制数分配表" xfId="2731"/>
    <cellStyle name="好_行政（人员）_县市旗测算-新科目（含人口规模效应）_财力性转移支付2010年预算参考数" xfId="2732"/>
    <cellStyle name="好_行政（人员）_县市旗测算-新科目（含人口规模效应）_财力性转移支付2010年预算参考数_12.25-发教育厅-2016年高职生均年初预算控制数分配表" xfId="2733"/>
    <cellStyle name="好_行政公检法测算" xfId="2734"/>
    <cellStyle name="好_行政公检法测算_12.25-发教育厅-2016年高职生均年初预算控制数分配表" xfId="2735"/>
    <cellStyle name="好_行政公检法测算_不含人员经费系数" xfId="2736"/>
    <cellStyle name="好_行政公检法测算_不含人员经费系数_12.25-发教育厅-2016年高职生均年初预算控制数分配表" xfId="2737"/>
    <cellStyle name="好_行政公检法测算_不含人员经费系数_财力性转移支付2010年预算参考数" xfId="2738"/>
    <cellStyle name="好_行政公检法测算_不含人员经费系数_财力性转移支付2010年预算参考数_12.25-发教育厅-2016年高职生均年初预算控制数分配表" xfId="2739"/>
    <cellStyle name="好_行政公检法测算_财力性转移支付2010年预算参考数" xfId="2740"/>
    <cellStyle name="好_行政公检法测算_财力性转移支付2010年预算参考数_12.25-发教育厅-2016年高职生均年初预算控制数分配表" xfId="2741"/>
    <cellStyle name="好_行政公检法测算_民生政策最低支出需求" xfId="2742"/>
    <cellStyle name="好_行政公检法测算_民生政策最低支出需求_12.25-发教育厅-2016年高职生均年初预算控制数分配表" xfId="2743"/>
    <cellStyle name="好_行政公检法测算_民生政策最低支出需求_财力性转移支付2010年预算参考数" xfId="2744"/>
    <cellStyle name="好_行政公检法测算_民生政策最低支出需求_财力性转移支付2010年预算参考数_12.25-发教育厅-2016年高职生均年初预算控制数分配表" xfId="2745"/>
    <cellStyle name="好_行政公检法测算_县市旗测算-新科目（含人口规模效应）" xfId="2746"/>
    <cellStyle name="好_行政公检法测算_县市旗测算-新科目（含人口规模效应）_12.25-发教育厅-2016年高职生均年初预算控制数分配表" xfId="2747"/>
    <cellStyle name="好_行政公检法测算_县市旗测算-新科目（含人口规模效应）_财力性转移支付2010年预算参考数" xfId="2748"/>
    <cellStyle name="好_行政公检法测算_县市旗测算-新科目（含人口规模效应）_财力性转移支付2010年预算参考数_12.25-发教育厅-2016年高职生均年初预算控制数分配表" xfId="2749"/>
    <cellStyle name="好_河南 缺口县区测算(地方填报)" xfId="2750"/>
    <cellStyle name="好_河南 缺口县区测算(地方填报)_12.25-发教育厅-2016年高职生均年初预算控制数分配表" xfId="2751"/>
    <cellStyle name="好_河南 缺口县区测算(地方填报)_财力性转移支付2010年预算参考数" xfId="2752"/>
    <cellStyle name="好_河南 缺口县区测算(地方填报)_财力性转移支付2010年预算参考数_12.25-发教育厅-2016年高职生均年初预算控制数分配表" xfId="2753"/>
    <cellStyle name="好_河南 缺口县区测算(地方填报白)" xfId="2754"/>
    <cellStyle name="好_河南 缺口县区测算(地方填报白)_12.25-发教育厅-2016年高职生均年初预算控制数分配表" xfId="2755"/>
    <cellStyle name="好_河南 缺口县区测算(地方填报白)_财力性转移支付2010年预算参考数" xfId="2756"/>
    <cellStyle name="好_河南 缺口县区测算(地方填报白)_财力性转移支付2010年预算参考数_12.25-发教育厅-2016年高职生均年初预算控制数分配表" xfId="2757"/>
    <cellStyle name="好_核定人数对比" xfId="2758"/>
    <cellStyle name="好_核定人数对比_12.25-发教育厅-2016年高职生均年初预算控制数分配表" xfId="2759"/>
    <cellStyle name="好_核定人数对比_财力性转移支付2010年预算参考数" xfId="2760"/>
    <cellStyle name="好_核定人数对比_财力性转移支付2010年预算参考数_12.25-发教育厅-2016年高职生均年初预算控制数分配表" xfId="2761"/>
    <cellStyle name="好_核定人数下发表" xfId="2762"/>
    <cellStyle name="好_核定人数下发表_12.25-发教育厅-2016年高职生均年初预算控制数分配表" xfId="2763"/>
    <cellStyle name="好_核定人数下发表_财力性转移支付2010年预算参考数" xfId="2764"/>
    <cellStyle name="好_核定人数下发表_财力性转移支付2010年预算参考数_12.25-发教育厅-2016年高职生均年初预算控制数分配表" xfId="2765"/>
    <cellStyle name="好_汇总" xfId="2766"/>
    <cellStyle name="好_汇总_12.25-发教育厅-2016年高职生均年初预算控制数分配表" xfId="2767"/>
    <cellStyle name="好_汇总_财力性转移支付2010年预算参考数" xfId="2768"/>
    <cellStyle name="好_汇总_财力性转移支付2010年预算参考数_12.25-发教育厅-2016年高职生均年初预算控制数分配表" xfId="2769"/>
    <cellStyle name="好_汇总表" xfId="2770"/>
    <cellStyle name="好_汇总表_12.25-发教育厅-2016年高职生均年初预算控制数分配表" xfId="2771"/>
    <cellStyle name="好_汇总表_财力性转移支付2010年预算参考数" xfId="2772"/>
    <cellStyle name="好_汇总表_财力性转移支付2010年预算参考数_12.25-发教育厅-2016年高职生均年初预算控制数分配表" xfId="2773"/>
    <cellStyle name="好_汇总表4" xfId="2774"/>
    <cellStyle name="好_汇总表4_12.25-发教育厅-2016年高职生均年初预算控制数分配表" xfId="2775"/>
    <cellStyle name="好_汇总表4_财力性转移支付2010年预算参考数" xfId="2776"/>
    <cellStyle name="好_汇总表4_财力性转移支付2010年预算参考数_12.25-发教育厅-2016年高职生均年初预算控制数分配表" xfId="2777"/>
    <cellStyle name="好_汇总-县级财政报表附表" xfId="2778"/>
    <cellStyle name="好_汇总-县级财政报表附表_12.25-发教育厅-2016年高职生均年初预算控制数分配表" xfId="2779"/>
    <cellStyle name="好_检验表" xfId="2780"/>
    <cellStyle name="好_检验表（调整后）" xfId="2781"/>
    <cellStyle name="好_检验表（调整后）_12.25-发教育厅-2016年高职生均年初预算控制数分配表" xfId="2782"/>
    <cellStyle name="好_检验表_12.25-发教育厅-2016年高职生均年初预算控制数分配表" xfId="2783"/>
    <cellStyle name="好_教科文(工资提标和养老保险改革含5所划转学校)" xfId="2784"/>
    <cellStyle name="好_教科文12.30(工资提标清算)" xfId="2785"/>
    <cellStyle name="好_教育(按照总人口测算）—20080416" xfId="2786"/>
    <cellStyle name="好_教育(按照总人口测算）—20080416_12.25-发教育厅-2016年高职生均年初预算控制数分配表" xfId="2787"/>
    <cellStyle name="好_教育(按照总人口测算）—20080416_不含人员经费系数" xfId="2788"/>
    <cellStyle name="好_教育(按照总人口测算）—20080416_不含人员经费系数_12.25-发教育厅-2016年高职生均年初预算控制数分配表" xfId="2789"/>
    <cellStyle name="好_教育(按照总人口测算）—20080416_不含人员经费系数_财力性转移支付2010年预算参考数" xfId="2790"/>
    <cellStyle name="好_教育(按照总人口测算）—20080416_不含人员经费系数_财力性转移支付2010年预算参考数_12.25-发教育厅-2016年高职生均年初预算控制数分配表" xfId="2791"/>
    <cellStyle name="好_教育(按照总人口测算）—20080416_财力性转移支付2010年预算参考数" xfId="2792"/>
    <cellStyle name="好_教育(按照总人口测算）—20080416_财力性转移支付2010年预算参考数_12.25-发教育厅-2016年高职生均年初预算控制数分配表" xfId="2793"/>
    <cellStyle name="好_教育(按照总人口测算）—20080416_民生政策最低支出需求" xfId="2794"/>
    <cellStyle name="好_教育(按照总人口测算）—20080416_民生政策最低支出需求_12.25-发教育厅-2016年高职生均年初预算控制数分配表" xfId="2795"/>
    <cellStyle name="好_教育(按照总人口测算）—20080416_民生政策最低支出需求_财力性转移支付2010年预算参考数" xfId="2796"/>
    <cellStyle name="好_教育(按照总人口测算）—20080416_民生政策最低支出需求_财力性转移支付2010年预算参考数_12.25-发教育厅-2016年高职生均年初预算控制数分配表" xfId="2797"/>
    <cellStyle name="好_教育(按照总人口测算）—20080416_县市旗测算-新科目（含人口规模效应）" xfId="2798"/>
    <cellStyle name="好_教育(按照总人口测算）—20080416_县市旗测算-新科目（含人口规模效应）_12.25-发教育厅-2016年高职生均年初预算控制数分配表" xfId="2799"/>
    <cellStyle name="好_教育(按照总人口测算）—20080416_县市旗测算-新科目（含人口规模效应）_财力性转移支付2010年预算参考数" xfId="2800"/>
    <cellStyle name="好_教育(按照总人口测算）—20080416_县市旗测算-新科目（含人口规模效应）_财力性转移支付2010年预算参考数_12.25-发教育厅-2016年高职生均年初预算控制数分配表" xfId="2801"/>
    <cellStyle name="好_丽江汇总" xfId="2802"/>
    <cellStyle name="好_丽江汇总_12.25-发教育厅-2016年高职生均年初预算控制数分配表" xfId="2803"/>
    <cellStyle name="好_民生政策最低支出需求" xfId="2804"/>
    <cellStyle name="好_民生政策最低支出需求_12.25-发教育厅-2016年高职生均年初预算控制数分配表" xfId="2805"/>
    <cellStyle name="好_民生政策最低支出需求_财力性转移支付2010年预算参考数" xfId="2806"/>
    <cellStyle name="好_民生政策最低支出需求_财力性转移支付2010年预算参考数_12.25-发教育厅-2016年高职生均年初预算控制数分配表" xfId="2807"/>
    <cellStyle name="好_农林水和城市维护标准支出20080505－县区合计" xfId="2808"/>
    <cellStyle name="好_农林水和城市维护标准支出20080505－县区合计_12.25-发教育厅-2016年高职生均年初预算控制数分配表" xfId="2809"/>
    <cellStyle name="好_农林水和城市维护标准支出20080505－县区合计_不含人员经费系数" xfId="2810"/>
    <cellStyle name="好_农林水和城市维护标准支出20080505－县区合计_不含人员经费系数_12.25-发教育厅-2016年高职生均年初预算控制数分配表" xfId="2811"/>
    <cellStyle name="好_农林水和城市维护标准支出20080505－县区合计_不含人员经费系数_财力性转移支付2010年预算参考数" xfId="2812"/>
    <cellStyle name="好_农林水和城市维护标准支出20080505－县区合计_不含人员经费系数_财力性转移支付2010年预算参考数_12.25-发教育厅-2016年高职生均年初预算控制数分配表" xfId="2813"/>
    <cellStyle name="好_农林水和城市维护标准支出20080505－县区合计_财力性转移支付2010年预算参考数" xfId="2814"/>
    <cellStyle name="好_农林水和城市维护标准支出20080505－县区合计_财力性转移支付2010年预算参考数_12.25-发教育厅-2016年高职生均年初预算控制数分配表" xfId="2815"/>
    <cellStyle name="好_农林水和城市维护标准支出20080505－县区合计_民生政策最低支出需求" xfId="2816"/>
    <cellStyle name="好_农林水和城市维护标准支出20080505－县区合计_民生政策最低支出需求_12.25-发教育厅-2016年高职生均年初预算控制数分配表" xfId="2817"/>
    <cellStyle name="好_农林水和城市维护标准支出20080505－县区合计_民生政策最低支出需求_财力性转移支付2010年预算参考数" xfId="2818"/>
    <cellStyle name="好_农林水和城市维护标准支出20080505－县区合计_民生政策最低支出需求_财力性转移支付2010年预算参考数_12.25-发教育厅-2016年高职生均年初预算控制数分配表" xfId="2819"/>
    <cellStyle name="好_农林水和城市维护标准支出20080505－县区合计_县市旗测算-新科目（含人口规模效应）" xfId="2820"/>
    <cellStyle name="好_农林水和城市维护标准支出20080505－县区合计_县市旗测算-新科目（含人口规模效应）_12.25-发教育厅-2016年高职生均年初预算控制数分配表" xfId="2821"/>
    <cellStyle name="好_农林水和城市维护标准支出20080505－县区合计_县市旗测算-新科目（含人口规模效应）_财力性转移支付2010年预算参考数" xfId="2822"/>
    <cellStyle name="好_农林水和城市维护标准支出20080505－县区合计_县市旗测算-新科目（含人口规模效应）_财力性转移支付2010年预算参考数_12.25-发教育厅-2016年高职生均年初预算控制数分配表" xfId="2823"/>
    <cellStyle name="好_平邑" xfId="2824"/>
    <cellStyle name="好_平邑_12.25-发教育厅-2016年高职生均年初预算控制数分配表" xfId="2825"/>
    <cellStyle name="好_平邑_财力性转移支付2010年预算参考数" xfId="2826"/>
    <cellStyle name="好_平邑_财力性转移支付2010年预算参考数_12.25-发教育厅-2016年高职生均年初预算控制数分配表" xfId="2827"/>
    <cellStyle name="好_其他部门(按照总人口测算）—20080416" xfId="2828"/>
    <cellStyle name="好_其他部门(按照总人口测算）—20080416_12.25-发教育厅-2016年高职生均年初预算控制数分配表" xfId="2829"/>
    <cellStyle name="好_其他部门(按照总人口测算）—20080416_不含人员经费系数" xfId="2830"/>
    <cellStyle name="好_其他部门(按照总人口测算）—20080416_不含人员经费系数_12.25-发教育厅-2016年高职生均年初预算控制数分配表" xfId="2831"/>
    <cellStyle name="好_其他部门(按照总人口测算）—20080416_不含人员经费系数_财力性转移支付2010年预算参考数" xfId="2832"/>
    <cellStyle name="好_其他部门(按照总人口测算）—20080416_不含人员经费系数_财力性转移支付2010年预算参考数_12.25-发教育厅-2016年高职生均年初预算控制数分配表" xfId="2833"/>
    <cellStyle name="好_其他部门(按照总人口测算）—20080416_财力性转移支付2010年预算参考数" xfId="2834"/>
    <cellStyle name="好_其他部门(按照总人口测算）—20080416_财力性转移支付2010年预算参考数_12.25-发教育厅-2016年高职生均年初预算控制数分配表" xfId="2835"/>
    <cellStyle name="好_其他部门(按照总人口测算）—20080416_民生政策最低支出需求" xfId="2836"/>
    <cellStyle name="好_其他部门(按照总人口测算）—20080416_民生政策最低支出需求_12.25-发教育厅-2016年高职生均年初预算控制数分配表" xfId="2837"/>
    <cellStyle name="好_其他部门(按照总人口测算）—20080416_民生政策最低支出需求_财力性转移支付2010年预算参考数" xfId="2838"/>
    <cellStyle name="好_其他部门(按照总人口测算）—20080416_民生政策最低支出需求_财力性转移支付2010年预算参考数_12.25-发教育厅-2016年高职生均年初预算控制数分配表" xfId="2839"/>
    <cellStyle name="好_其他部门(按照总人口测算）—20080416_县市旗测算-新科目（含人口规模效应）" xfId="2840"/>
    <cellStyle name="好_其他部门(按照总人口测算）—20080416_县市旗测算-新科目（含人口规模效应）_12.25-发教育厅-2016年高职生均年初预算控制数分配表" xfId="2841"/>
    <cellStyle name="好_其他部门(按照总人口测算）—20080416_县市旗测算-新科目（含人口规模效应）_财力性转移支付2010年预算参考数" xfId="2842"/>
    <cellStyle name="好_其他部门(按照总人口测算）—20080416_县市旗测算-新科目（含人口规模效应）_财力性转移支付2010年预算参考数_12.25-发教育厅-2016年高职生均年初预算控制数分配表" xfId="2843"/>
    <cellStyle name="好_青海 缺口县区测算(地方填报)" xfId="2844"/>
    <cellStyle name="好_青海 缺口县区测算(地方填报)_12.25-发教育厅-2016年高职生均年初预算控制数分配表" xfId="2845"/>
    <cellStyle name="好_青海 缺口县区测算(地方填报)_财力性转移支付2010年预算参考数" xfId="2846"/>
    <cellStyle name="好_青海 缺口县区测算(地方填报)_财力性转移支付2010年预算参考数_12.25-发教育厅-2016年高职生均年初预算控制数分配表" xfId="2847"/>
    <cellStyle name="好_缺口县区测算" xfId="2848"/>
    <cellStyle name="好_缺口县区测算（11.13）" xfId="2849"/>
    <cellStyle name="好_缺口县区测算（11.13）_12.25-发教育厅-2016年高职生均年初预算控制数分配表" xfId="2850"/>
    <cellStyle name="好_缺口县区测算（11.13）_财力性转移支付2010年预算参考数" xfId="2851"/>
    <cellStyle name="好_缺口县区测算（11.13）_财力性转移支付2010年预算参考数_12.25-发教育厅-2016年高职生均年初预算控制数分配表" xfId="2852"/>
    <cellStyle name="好_缺口县区测算(按2007支出增长25%测算)" xfId="2853"/>
    <cellStyle name="好_缺口县区测算(按2007支出增长25%测算)_12.25-发教育厅-2016年高职生均年初预算控制数分配表" xfId="2854"/>
    <cellStyle name="好_缺口县区测算(按2007支出增长25%测算)_财力性转移支付2010年预算参考数" xfId="2855"/>
    <cellStyle name="好_缺口县区测算(按2007支出增长25%测算)_财力性转移支付2010年预算参考数_12.25-发教育厅-2016年高职生均年初预算控制数分配表" xfId="2856"/>
    <cellStyle name="好_缺口县区测算(按核定人数)" xfId="2857"/>
    <cellStyle name="好_缺口县区测算(按核定人数)_12.25-发教育厅-2016年高职生均年初预算控制数分配表" xfId="2858"/>
    <cellStyle name="好_缺口县区测算(按核定人数)_财力性转移支付2010年预算参考数" xfId="2859"/>
    <cellStyle name="好_缺口县区测算(按核定人数)_财力性转移支付2010年预算参考数_12.25-发教育厅-2016年高职生均年初预算控制数分配表" xfId="2860"/>
    <cellStyle name="好_缺口县区测算(财政部标准)" xfId="2861"/>
    <cellStyle name="好_缺口县区测算(财政部标准)_12.25-发教育厅-2016年高职生均年初预算控制数分配表" xfId="2862"/>
    <cellStyle name="好_缺口县区测算(财政部标准)_财力性转移支付2010年预算参考数" xfId="2863"/>
    <cellStyle name="好_缺口县区测算(财政部标准)_财力性转移支付2010年预算参考数_12.25-发教育厅-2016年高职生均年初预算控制数分配表" xfId="2864"/>
    <cellStyle name="好_缺口县区测算_12.25-发教育厅-2016年高职生均年初预算控制数分配表" xfId="2865"/>
    <cellStyle name="好_缺口县区测算_财力性转移支付2010年预算参考数" xfId="2866"/>
    <cellStyle name="好_缺口县区测算_财力性转移支付2010年预算参考数_12.25-发教育厅-2016年高职生均年初预算控制数分配表" xfId="2867"/>
    <cellStyle name="好_人员工资和公用经费" xfId="2868"/>
    <cellStyle name="好_人员工资和公用经费_12.25-发教育厅-2016年高职生均年初预算控制数分配表" xfId="2869"/>
    <cellStyle name="好_人员工资和公用经费_财力性转移支付2010年预算参考数" xfId="2870"/>
    <cellStyle name="好_人员工资和公用经费_财力性转移支付2010年预算参考数_12.25-发教育厅-2016年高职生均年初预算控制数分配表" xfId="2871"/>
    <cellStyle name="好_人员工资和公用经费2" xfId="2872"/>
    <cellStyle name="好_人员工资和公用经费2_12.25-发教育厅-2016年高职生均年初预算控制数分配表" xfId="2873"/>
    <cellStyle name="好_人员工资和公用经费2_财力性转移支付2010年预算参考数" xfId="2874"/>
    <cellStyle name="好_人员工资和公用经费2_财力性转移支付2010年预算参考数_12.25-发教育厅-2016年高职生均年初预算控制数分配表" xfId="2875"/>
    <cellStyle name="好_人员工资和公用经费3" xfId="2876"/>
    <cellStyle name="好_人员工资和公用经费3_12.25-发教育厅-2016年高职生均年初预算控制数分配表" xfId="2877"/>
    <cellStyle name="好_人员工资和公用经费3_财力性转移支付2010年预算参考数" xfId="2878"/>
    <cellStyle name="好_人员工资和公用经费3_财力性转移支付2010年预算参考数_12.25-发教育厅-2016年高职生均年初预算控制数分配表" xfId="2879"/>
    <cellStyle name="好_山东省民生支出标准" xfId="2880"/>
    <cellStyle name="好_山东省民生支出标准_12.25-发教育厅-2016年高职生均年初预算控制数分配表" xfId="2881"/>
    <cellStyle name="好_山东省民生支出标准_财力性转移支付2010年预算参考数" xfId="2882"/>
    <cellStyle name="好_山东省民生支出标准_财力性转移支付2010年预算参考数_12.25-发教育厅-2016年高职生均年初预算控制数分配表" xfId="2883"/>
    <cellStyle name="好_社会保障费测算数据" xfId="2884"/>
    <cellStyle name="好_市辖区测算20080510" xfId="2885"/>
    <cellStyle name="好_市辖区测算20080510_12.25-发教育厅-2016年高职生均年初预算控制数分配表" xfId="2886"/>
    <cellStyle name="好_市辖区测算20080510_不含人员经费系数" xfId="2887"/>
    <cellStyle name="好_市辖区测算20080510_不含人员经费系数_12.25-发教育厅-2016年高职生均年初预算控制数分配表" xfId="2888"/>
    <cellStyle name="好_市辖区测算20080510_不含人员经费系数_财力性转移支付2010年预算参考数" xfId="2889"/>
    <cellStyle name="好_市辖区测算20080510_不含人员经费系数_财力性转移支付2010年预算参考数_12.25-发教育厅-2016年高职生均年初预算控制数分配表" xfId="2890"/>
    <cellStyle name="好_市辖区测算20080510_财力性转移支付2010年预算参考数" xfId="2891"/>
    <cellStyle name="好_市辖区测算20080510_财力性转移支付2010年预算参考数_12.25-发教育厅-2016年高职生均年初预算控制数分配表" xfId="2892"/>
    <cellStyle name="好_市辖区测算20080510_民生政策最低支出需求" xfId="2893"/>
    <cellStyle name="好_市辖区测算20080510_民生政策最低支出需求_12.25-发教育厅-2016年高职生均年初预算控制数分配表" xfId="2894"/>
    <cellStyle name="好_市辖区测算20080510_民生政策最低支出需求_财力性转移支付2010年预算参考数" xfId="2895"/>
    <cellStyle name="好_市辖区测算20080510_民生政策最低支出需求_财力性转移支付2010年预算参考数_12.25-发教育厅-2016年高职生均年初预算控制数分配表" xfId="2896"/>
    <cellStyle name="好_市辖区测算20080510_县市旗测算-新科目（含人口规模效应）" xfId="2897"/>
    <cellStyle name="好_市辖区测算20080510_县市旗测算-新科目（含人口规模效应）_12.25-发教育厅-2016年高职生均年初预算控制数分配表" xfId="2898"/>
    <cellStyle name="好_市辖区测算20080510_县市旗测算-新科目（含人口规模效应）_财力性转移支付2010年预算参考数" xfId="2899"/>
    <cellStyle name="好_市辖区测算20080510_县市旗测算-新科目（含人口规模效应）_财力性转移支付2010年预算参考数_12.25-发教育厅-2016年高职生均年初预算控制数分配表" xfId="2900"/>
    <cellStyle name="好_市辖区测算-新科目（20080626）" xfId="2901"/>
    <cellStyle name="好_市辖区测算-新科目（20080626）_12.25-发教育厅-2016年高职生均年初预算控制数分配表" xfId="2902"/>
    <cellStyle name="好_市辖区测算-新科目（20080626）_不含人员经费系数" xfId="2903"/>
    <cellStyle name="好_市辖区测算-新科目（20080626）_不含人员经费系数_12.25-发教育厅-2016年高职生均年初预算控制数分配表" xfId="2904"/>
    <cellStyle name="好_市辖区测算-新科目（20080626）_不含人员经费系数_财力性转移支付2010年预算参考数" xfId="2905"/>
    <cellStyle name="好_市辖区测算-新科目（20080626）_不含人员经费系数_财力性转移支付2010年预算参考数_12.25-发教育厅-2016年高职生均年初预算控制数分配表" xfId="2906"/>
    <cellStyle name="好_市辖区测算-新科目（20080626）_财力性转移支付2010年预算参考数" xfId="2907"/>
    <cellStyle name="好_市辖区测算-新科目（20080626）_财力性转移支付2010年预算参考数_12.25-发教育厅-2016年高职生均年初预算控制数分配表" xfId="2908"/>
    <cellStyle name="好_市辖区测算-新科目（20080626）_民生政策最低支出需求" xfId="2909"/>
    <cellStyle name="好_市辖区测算-新科目（20080626）_民生政策最低支出需求_12.25-发教育厅-2016年高职生均年初预算控制数分配表" xfId="2910"/>
    <cellStyle name="好_市辖区测算-新科目（20080626）_民生政策最低支出需求_财力性转移支付2010年预算参考数" xfId="2911"/>
    <cellStyle name="好_市辖区测算-新科目（20080626）_民生政策最低支出需求_财力性转移支付2010年预算参考数_12.25-发教育厅-2016年高职生均年初预算控制数分配表" xfId="2912"/>
    <cellStyle name="好_市辖区测算-新科目（20080626）_县市旗测算-新科目（含人口规模效应）" xfId="2913"/>
    <cellStyle name="好_市辖区测算-新科目（20080626）_县市旗测算-新科目（含人口规模效应）_12.25-发教育厅-2016年高职生均年初预算控制数分配表" xfId="2914"/>
    <cellStyle name="好_市辖区测算-新科目（20080626）_县市旗测算-新科目（含人口规模效应）_财力性转移支付2010年预算参考数" xfId="2915"/>
    <cellStyle name="好_市辖区测算-新科目（20080626）_县市旗测算-新科目（含人口规模效应）_财力性转移支付2010年预算参考数_12.25-发教育厅-2016年高职生均年初预算控制数分配表" xfId="2916"/>
    <cellStyle name="好_同德" xfId="2917"/>
    <cellStyle name="好_同德_12.25-发教育厅-2016年高职生均年初预算控制数分配表" xfId="2918"/>
    <cellStyle name="好_同德_财力性转移支付2010年预算参考数" xfId="2919"/>
    <cellStyle name="好_同德_财力性转移支付2010年预算参考数_12.25-发教育厅-2016年高职生均年初预算控制数分配表" xfId="2920"/>
    <cellStyle name="好_危改资金测算" xfId="2921"/>
    <cellStyle name="好_危改资金测算_12.25-发教育厅-2016年高职生均年初预算控制数分配表" xfId="2922"/>
    <cellStyle name="好_危改资金测算_财力性转移支付2010年预算参考数" xfId="2923"/>
    <cellStyle name="好_危改资金测算_财力性转移支付2010年预算参考数_12.25-发教育厅-2016年高职生均年初预算控制数分配表" xfId="2924"/>
    <cellStyle name="好_卫生(按照总人口测算）—20080416" xfId="2925"/>
    <cellStyle name="好_卫生(按照总人口测算）—20080416_12.25-发教育厅-2016年高职生均年初预算控制数分配表" xfId="2926"/>
    <cellStyle name="好_卫生(按照总人口测算）—20080416_不含人员经费系数" xfId="2927"/>
    <cellStyle name="好_卫生(按照总人口测算）—20080416_不含人员经费系数_12.25-发教育厅-2016年高职生均年初预算控制数分配表" xfId="2928"/>
    <cellStyle name="好_卫生(按照总人口测算）—20080416_不含人员经费系数_财力性转移支付2010年预算参考数" xfId="2929"/>
    <cellStyle name="好_卫生(按照总人口测算）—20080416_不含人员经费系数_财力性转移支付2010年预算参考数_12.25-发教育厅-2016年高职生均年初预算控制数分配表" xfId="2930"/>
    <cellStyle name="好_卫生(按照总人口测算）—20080416_财力性转移支付2010年预算参考数" xfId="2931"/>
    <cellStyle name="好_卫生(按照总人口测算）—20080416_财力性转移支付2010年预算参考数_12.25-发教育厅-2016年高职生均年初预算控制数分配表" xfId="2932"/>
    <cellStyle name="好_卫生(按照总人口测算）—20080416_民生政策最低支出需求" xfId="2933"/>
    <cellStyle name="好_卫生(按照总人口测算）—20080416_民生政策最低支出需求_12.25-发教育厅-2016年高职生均年初预算控制数分配表" xfId="2934"/>
    <cellStyle name="好_卫生(按照总人口测算）—20080416_民生政策最低支出需求_财力性转移支付2010年预算参考数" xfId="2935"/>
    <cellStyle name="好_卫生(按照总人口测算）—20080416_民生政策最低支出需求_财力性转移支付2010年预算参考数_12.25-发教育厅-2016年高职生均年初预算控制数分配表" xfId="2936"/>
    <cellStyle name="好_卫生(按照总人口测算）—20080416_县市旗测算-新科目（含人口规模效应）" xfId="2937"/>
    <cellStyle name="好_卫生(按照总人口测算）—20080416_县市旗测算-新科目（含人口规模效应）_12.25-发教育厅-2016年高职生均年初预算控制数分配表" xfId="2938"/>
    <cellStyle name="好_卫生(按照总人口测算）—20080416_县市旗测算-新科目（含人口规模效应）_财力性转移支付2010年预算参考数" xfId="2939"/>
    <cellStyle name="好_卫生(按照总人口测算）—20080416_县市旗测算-新科目（含人口规模效应）_财力性转移支付2010年预算参考数_12.25-发教育厅-2016年高职生均年初预算控制数分配表" xfId="2940"/>
    <cellStyle name="好_卫生部门" xfId="2941"/>
    <cellStyle name="好_卫生部门_12.25-发教育厅-2016年高职生均年初预算控制数分配表" xfId="2942"/>
    <cellStyle name="好_卫生部门_财力性转移支付2010年预算参考数" xfId="2943"/>
    <cellStyle name="好_卫生部门_财力性转移支付2010年预算参考数_12.25-发教育厅-2016年高职生均年初预算控制数分配表" xfId="2944"/>
    <cellStyle name="好_文体广播部门" xfId="2945"/>
    <cellStyle name="好_文体广播部门_12.25-发教育厅-2016年高职生均年初预算控制数分配表" xfId="2946"/>
    <cellStyle name="好_文体广播事业(按照总人口测算）—20080416" xfId="2947"/>
    <cellStyle name="好_文体广播事业(按照总人口测算）—20080416_12.25-发教育厅-2016年高职生均年初预算控制数分配表" xfId="2948"/>
    <cellStyle name="好_文体广播事业(按照总人口测算）—20080416_不含人员经费系数" xfId="2949"/>
    <cellStyle name="好_文体广播事业(按照总人口测算）—20080416_不含人员经费系数_12.25-发教育厅-2016年高职生均年初预算控制数分配表" xfId="2950"/>
    <cellStyle name="好_文体广播事业(按照总人口测算）—20080416_不含人员经费系数_财力性转移支付2010年预算参考数" xfId="2951"/>
    <cellStyle name="好_文体广播事业(按照总人口测算）—20080416_不含人员经费系数_财力性转移支付2010年预算参考数_12.25-发教育厅-2016年高职生均年初预算控制数分配表" xfId="2952"/>
    <cellStyle name="好_文体广播事业(按照总人口测算）—20080416_财力性转移支付2010年预算参考数" xfId="2953"/>
    <cellStyle name="好_文体广播事业(按照总人口测算）—20080416_财力性转移支付2010年预算参考数_12.25-发教育厅-2016年高职生均年初预算控制数分配表" xfId="2954"/>
    <cellStyle name="好_文体广播事业(按照总人口测算）—20080416_民生政策最低支出需求" xfId="2955"/>
    <cellStyle name="好_文体广播事业(按照总人口测算）—20080416_民生政策最低支出需求_12.25-发教育厅-2016年高职生均年初预算控制数分配表" xfId="2956"/>
    <cellStyle name="好_文体广播事业(按照总人口测算）—20080416_民生政策最低支出需求_财力性转移支付2010年预算参考数" xfId="2957"/>
    <cellStyle name="好_文体广播事业(按照总人口测算）—20080416_民生政策最低支出需求_财力性转移支付2010年预算参考数_12.25-发教育厅-2016年高职生均年初预算控制数分配表" xfId="2958"/>
    <cellStyle name="好_文体广播事业(按照总人口测算）—20080416_县市旗测算-新科目（含人口规模效应）" xfId="2959"/>
    <cellStyle name="好_文体广播事业(按照总人口测算）—20080416_县市旗测算-新科目（含人口规模效应）_12.25-发教育厅-2016年高职生均年初预算控制数分配表" xfId="2960"/>
    <cellStyle name="好_文体广播事业(按照总人口测算）—20080416_县市旗测算-新科目（含人口规模效应）_财力性转移支付2010年预算参考数" xfId="2961"/>
    <cellStyle name="好_文体广播事业(按照总人口测算）—20080416_县市旗测算-新科目（含人口规模效应）_财力性转移支付2010年预算参考数_12.25-发教育厅-2016年高职生均年初预算控制数分配表" xfId="2962"/>
    <cellStyle name="好_县区合并测算20080421" xfId="2963"/>
    <cellStyle name="好_县区合并测算20080421_12.25-发教育厅-2016年高职生均年初预算控制数分配表" xfId="2964"/>
    <cellStyle name="好_县区合并测算20080421_不含人员经费系数" xfId="2965"/>
    <cellStyle name="好_县区合并测算20080421_不含人员经费系数_12.25-发教育厅-2016年高职生均年初预算控制数分配表" xfId="2966"/>
    <cellStyle name="好_县区合并测算20080421_不含人员经费系数_财力性转移支付2010年预算参考数" xfId="2967"/>
    <cellStyle name="好_县区合并测算20080421_不含人员经费系数_财力性转移支付2010年预算参考数_12.25-发教育厅-2016年高职生均年初预算控制数分配表" xfId="2968"/>
    <cellStyle name="好_县区合并测算20080421_财力性转移支付2010年预算参考数" xfId="2969"/>
    <cellStyle name="好_县区合并测算20080421_财力性转移支付2010年预算参考数_12.25-发教育厅-2016年高职生均年初预算控制数分配表" xfId="2970"/>
    <cellStyle name="好_县区合并测算20080421_民生政策最低支出需求" xfId="2971"/>
    <cellStyle name="好_县区合并测算20080421_民生政策最低支出需求_12.25-发教育厅-2016年高职生均年初预算控制数分配表" xfId="2972"/>
    <cellStyle name="好_县区合并测算20080421_民生政策最低支出需求_财力性转移支付2010年预算参考数" xfId="2973"/>
    <cellStyle name="好_县区合并测算20080421_民生政策最低支出需求_财力性转移支付2010年预算参考数_12.25-发教育厅-2016年高职生均年初预算控制数分配表" xfId="2974"/>
    <cellStyle name="好_县区合并测算20080421_县市旗测算-新科目（含人口规模效应）" xfId="2975"/>
    <cellStyle name="好_县区合并测算20080421_县市旗测算-新科目（含人口规模效应）_12.25-发教育厅-2016年高职生均年初预算控制数分配表" xfId="2976"/>
    <cellStyle name="好_县区合并测算20080421_县市旗测算-新科目（含人口规模效应）_财力性转移支付2010年预算参考数" xfId="2977"/>
    <cellStyle name="好_县区合并测算20080421_县市旗测算-新科目（含人口规模效应）_财力性转移支付2010年预算参考数_12.25-发教育厅-2016年高职生均年初预算控制数分配表" xfId="2978"/>
    <cellStyle name="好_县区合并测算20080423(按照各省比重）" xfId="2979"/>
    <cellStyle name="好_县区合并测算20080423(按照各省比重）_12.25-发教育厅-2016年高职生均年初预算控制数分配表" xfId="2980"/>
    <cellStyle name="好_县区合并测算20080423(按照各省比重）_不含人员经费系数" xfId="2981"/>
    <cellStyle name="好_县区合并测算20080423(按照各省比重）_不含人员经费系数_12.25-发教育厅-2016年高职生均年初预算控制数分配表" xfId="2982"/>
    <cellStyle name="好_县区合并测算20080423(按照各省比重）_不含人员经费系数_财力性转移支付2010年预算参考数" xfId="2983"/>
    <cellStyle name="好_县区合并测算20080423(按照各省比重）_不含人员经费系数_财力性转移支付2010年预算参考数_12.25-发教育厅-2016年高职生均年初预算控制数分配表" xfId="2984"/>
    <cellStyle name="好_县区合并测算20080423(按照各省比重）_财力性转移支付2010年预算参考数" xfId="2985"/>
    <cellStyle name="好_县区合并测算20080423(按照各省比重）_财力性转移支付2010年预算参考数_12.25-发教育厅-2016年高职生均年初预算控制数分配表" xfId="2986"/>
    <cellStyle name="好_县区合并测算20080423(按照各省比重）_民生政策最低支出需求" xfId="2987"/>
    <cellStyle name="好_县区合并测算20080423(按照各省比重）_民生政策最低支出需求_12.25-发教育厅-2016年高职生均年初预算控制数分配表" xfId="2988"/>
    <cellStyle name="好_县区合并测算20080423(按照各省比重）_民生政策最低支出需求_财力性转移支付2010年预算参考数" xfId="2989"/>
    <cellStyle name="好_县区合并测算20080423(按照各省比重）_民生政策最低支出需求_财力性转移支付2010年预算参考数_12.25-发教育厅-2016年高职生均年初预算控制数分配表" xfId="2990"/>
    <cellStyle name="好_县区合并测算20080423(按照各省比重）_县市旗测算-新科目（含人口规模效应）" xfId="2991"/>
    <cellStyle name="好_县区合并测算20080423(按照各省比重）_县市旗测算-新科目（含人口规模效应）_12.25-发教育厅-2016年高职生均年初预算控制数分配表" xfId="2992"/>
    <cellStyle name="好_县区合并测算20080423(按照各省比重）_县市旗测算-新科目（含人口规模效应）_财力性转移支付2010年预算参考数" xfId="2993"/>
    <cellStyle name="好_县区合并测算20080423(按照各省比重）_县市旗测算-新科目（含人口规模效应）_财力性转移支付2010年预算参考数_12.25-发教育厅-2016年高职生均年初预算控制数分配表" xfId="2994"/>
    <cellStyle name="好_县市旗测算20080508" xfId="2995"/>
    <cellStyle name="好_县市旗测算20080508_12.25-发教育厅-2016年高职生均年初预算控制数分配表" xfId="2996"/>
    <cellStyle name="好_县市旗测算20080508_不含人员经费系数" xfId="2997"/>
    <cellStyle name="好_县市旗测算20080508_不含人员经费系数_12.25-发教育厅-2016年高职生均年初预算控制数分配表" xfId="2998"/>
    <cellStyle name="好_县市旗测算20080508_不含人员经费系数_财力性转移支付2010年预算参考数" xfId="2999"/>
    <cellStyle name="好_县市旗测算20080508_不含人员经费系数_财力性转移支付2010年预算参考数_12.25-发教育厅-2016年高职生均年初预算控制数分配表" xfId="3000"/>
    <cellStyle name="好_县市旗测算20080508_财力性转移支付2010年预算参考数" xfId="3001"/>
    <cellStyle name="好_县市旗测算20080508_财力性转移支付2010年预算参考数_12.25-发教育厅-2016年高职生均年初预算控制数分配表" xfId="3002"/>
    <cellStyle name="好_县市旗测算20080508_民生政策最低支出需求" xfId="3003"/>
    <cellStyle name="好_县市旗测算20080508_民生政策最低支出需求_12.25-发教育厅-2016年高职生均年初预算控制数分配表" xfId="3004"/>
    <cellStyle name="好_县市旗测算20080508_民生政策最低支出需求_财力性转移支付2010年预算参考数" xfId="3005"/>
    <cellStyle name="好_县市旗测算20080508_民生政策最低支出需求_财力性转移支付2010年预算参考数_12.25-发教育厅-2016年高职生均年初预算控制数分配表" xfId="3006"/>
    <cellStyle name="好_县市旗测算20080508_县市旗测算-新科目（含人口规模效应）" xfId="3007"/>
    <cellStyle name="好_县市旗测算20080508_县市旗测算-新科目（含人口规模效应）_12.25-发教育厅-2016年高职生均年初预算控制数分配表" xfId="3008"/>
    <cellStyle name="好_县市旗测算20080508_县市旗测算-新科目（含人口规模效应）_财力性转移支付2010年预算参考数" xfId="3009"/>
    <cellStyle name="好_县市旗测算20080508_县市旗测算-新科目（含人口规模效应）_财力性转移支付2010年预算参考数_12.25-发教育厅-2016年高职生均年初预算控制数分配表" xfId="3010"/>
    <cellStyle name="好_县市旗测算-新科目（20080626）" xfId="3011"/>
    <cellStyle name="好_县市旗测算-新科目（20080626）_12.25-发教育厅-2016年高职生均年初预算控制数分配表" xfId="3012"/>
    <cellStyle name="好_县市旗测算-新科目（20080626）_不含人员经费系数" xfId="3013"/>
    <cellStyle name="好_县市旗测算-新科目（20080626）_不含人员经费系数_12.25-发教育厅-2016年高职生均年初预算控制数分配表" xfId="3014"/>
    <cellStyle name="好_县市旗测算-新科目（20080626）_不含人员经费系数_财力性转移支付2010年预算参考数" xfId="3015"/>
    <cellStyle name="好_县市旗测算-新科目（20080626）_不含人员经费系数_财力性转移支付2010年预算参考数_12.25-发教育厅-2016年高职生均年初预算控制数分配表" xfId="3016"/>
    <cellStyle name="好_县市旗测算-新科目（20080626）_财力性转移支付2010年预算参考数" xfId="3017"/>
    <cellStyle name="好_县市旗测算-新科目（20080626）_财力性转移支付2010年预算参考数_12.25-发教育厅-2016年高职生均年初预算控制数分配表" xfId="3018"/>
    <cellStyle name="好_县市旗测算-新科目（20080626）_民生政策最低支出需求" xfId="3019"/>
    <cellStyle name="好_县市旗测算-新科目（20080626）_民生政策最低支出需求_12.25-发教育厅-2016年高职生均年初预算控制数分配表" xfId="3020"/>
    <cellStyle name="好_县市旗测算-新科目（20080626）_民生政策最低支出需求_财力性转移支付2010年预算参考数" xfId="3021"/>
    <cellStyle name="好_县市旗测算-新科目（20080626）_民生政策最低支出需求_财力性转移支付2010年预算参考数_12.25-发教育厅-2016年高职生均年初预算控制数分配表" xfId="3022"/>
    <cellStyle name="好_县市旗测算-新科目（20080626）_县市旗测算-新科目（含人口规模效应）" xfId="3023"/>
    <cellStyle name="好_县市旗测算-新科目（20080626）_县市旗测算-新科目（含人口规模效应）_12.25-发教育厅-2016年高职生均年初预算控制数分配表" xfId="3024"/>
    <cellStyle name="好_县市旗测算-新科目（20080626）_县市旗测算-新科目（含人口规模效应）_财力性转移支付2010年预算参考数" xfId="3025"/>
    <cellStyle name="好_县市旗测算-新科目（20080626）_县市旗测算-新科目（含人口规模效应）_财力性转移支付2010年预算参考数_12.25-发教育厅-2016年高职生均年初预算控制数分配表" xfId="3026"/>
    <cellStyle name="好_县市旗测算-新科目（20080627）" xfId="3027"/>
    <cellStyle name="好_县市旗测算-新科目（20080627）_12.25-发教育厅-2016年高职生均年初预算控制数分配表" xfId="3028"/>
    <cellStyle name="好_县市旗测算-新科目（20080627）_不含人员经费系数" xfId="3029"/>
    <cellStyle name="好_县市旗测算-新科目（20080627）_不含人员经费系数_12.25-发教育厅-2016年高职生均年初预算控制数分配表" xfId="3030"/>
    <cellStyle name="好_县市旗测算-新科目（20080627）_不含人员经费系数_财力性转移支付2010年预算参考数" xfId="3031"/>
    <cellStyle name="好_县市旗测算-新科目（20080627）_不含人员经费系数_财力性转移支付2010年预算参考数_12.25-发教育厅-2016年高职生均年初预算控制数分配表" xfId="3032"/>
    <cellStyle name="好_县市旗测算-新科目（20080627）_财力性转移支付2010年预算参考数" xfId="3033"/>
    <cellStyle name="好_县市旗测算-新科目（20080627）_财力性转移支付2010年预算参考数_12.25-发教育厅-2016年高职生均年初预算控制数分配表" xfId="3034"/>
    <cellStyle name="好_县市旗测算-新科目（20080627）_民生政策最低支出需求" xfId="3035"/>
    <cellStyle name="好_县市旗测算-新科目（20080627）_民生政策最低支出需求_12.25-发教育厅-2016年高职生均年初预算控制数分配表" xfId="3036"/>
    <cellStyle name="好_县市旗测算-新科目（20080627）_民生政策最低支出需求_财力性转移支付2010年预算参考数" xfId="3037"/>
    <cellStyle name="好_县市旗测算-新科目（20080627）_民生政策最低支出需求_财力性转移支付2010年预算参考数_12.25-发教育厅-2016年高职生均年初预算控制数分配表" xfId="3038"/>
    <cellStyle name="好_县市旗测算-新科目（20080627）_县市旗测算-新科目（含人口规模效应）" xfId="3039"/>
    <cellStyle name="好_县市旗测算-新科目（20080627）_县市旗测算-新科目（含人口规模效应）_12.25-发教育厅-2016年高职生均年初预算控制数分配表" xfId="3040"/>
    <cellStyle name="好_县市旗测算-新科目（20080627）_县市旗测算-新科目（含人口规模效应）_财力性转移支付2010年预算参考数" xfId="3041"/>
    <cellStyle name="好_县市旗测算-新科目（20080627）_县市旗测算-新科目（含人口规模效应）_财力性转移支付2010年预算参考数_12.25-发教育厅-2016年高职生均年初预算控制数分配表" xfId="3042"/>
    <cellStyle name="好_湘财教指2017-0119号2018年中央支持地方高校改革发展省级资金预算分配表" xfId="1226"/>
    <cellStyle name="好_湘财教指277" xfId="3043"/>
    <cellStyle name="好_湘财教指277_12.25-发教育厅-2016年高职生均年初预算控制数分配表" xfId="3044"/>
    <cellStyle name="好_一般预算支出口径剔除表" xfId="3045"/>
    <cellStyle name="好_一般预算支出口径剔除表_12.25-发教育厅-2016年高职生均年初预算控制数分配表" xfId="3046"/>
    <cellStyle name="好_一般预算支出口径剔除表_财力性转移支付2010年预算参考数" xfId="3047"/>
    <cellStyle name="好_一般预算支出口径剔除表_财力性转移支付2010年预算参考数_12.25-发教育厅-2016年高职生均年初预算控制数分配表" xfId="3048"/>
    <cellStyle name="好_云南 缺口县区测算(地方填报)" xfId="3049"/>
    <cellStyle name="好_云南 缺口县区测算(地方填报)_12.25-发教育厅-2016年高职生均年初预算控制数分配表" xfId="3050"/>
    <cellStyle name="好_云南 缺口县区测算(地方填报)_财力性转移支付2010年预算参考数" xfId="3051"/>
    <cellStyle name="好_云南 缺口县区测算(地方填报)_财力性转移支付2010年预算参考数_12.25-发教育厅-2016年高职生均年初预算控制数分配表" xfId="3052"/>
    <cellStyle name="好_云南省2008年转移支付测算——州市本级考核部分及政策性测算" xfId="3053"/>
    <cellStyle name="好_云南省2008年转移支付测算——州市本级考核部分及政策性测算_12.25-发教育厅-2016年高职生均年初预算控制数分配表" xfId="3054"/>
    <cellStyle name="好_云南省2008年转移支付测算——州市本级考核部分及政策性测算_财力性转移支付2010年预算参考数" xfId="3055"/>
    <cellStyle name="好_云南省2008年转移支付测算——州市本级考核部分及政策性测算_财力性转移支付2010年预算参考数_12.25-发教育厅-2016年高职生均年初预算控制数分配表" xfId="3056"/>
    <cellStyle name="好_职　2014年职成教育第二批专项经费分配表(分发）" xfId="3057"/>
    <cellStyle name="好_重点民生支出需求测算表社保（农村低保）081112" xfId="3058"/>
    <cellStyle name="好_重点民生支出需求测算表社保（农村低保）081112_12.25-发教育厅-2016年高职生均年初预算控制数分配表" xfId="3059"/>
    <cellStyle name="好_自行调整差异系数顺序" xfId="3060"/>
    <cellStyle name="好_自行调整差异系数顺序_12.25-发教育厅-2016年高职生均年初预算控制数分配表" xfId="3061"/>
    <cellStyle name="好_自行调整差异系数顺序_财力性转移支付2010年预算参考数" xfId="3062"/>
    <cellStyle name="好_自行调整差异系数顺序_财力性转移支付2010年预算参考数_12.25-发教育厅-2016年高职生均年初预算控制数分配表" xfId="3063"/>
    <cellStyle name="好_总人口" xfId="3064"/>
    <cellStyle name="好_总人口_12.25-发教育厅-2016年高职生均年初预算控制数分配表" xfId="3065"/>
    <cellStyle name="好_总人口_财力性转移支付2010年预算参考数" xfId="3066"/>
    <cellStyle name="好_总人口_财力性转移支付2010年预算参考数_12.25-发教育厅-2016年高职生均年初预算控制数分配表" xfId="3067"/>
    <cellStyle name="后继超级链接" xfId="3068"/>
    <cellStyle name="后继超链接" xfId="3069"/>
    <cellStyle name="汇总 2" xfId="1227"/>
    <cellStyle name="汇总 2 10" xfId="1228"/>
    <cellStyle name="汇总 2 11" xfId="1229"/>
    <cellStyle name="汇总 2 12" xfId="1230"/>
    <cellStyle name="汇总 2 13" xfId="1231"/>
    <cellStyle name="汇总 2 14" xfId="1232"/>
    <cellStyle name="汇总 2 15" xfId="1233"/>
    <cellStyle name="汇总 2 16" xfId="1234"/>
    <cellStyle name="汇总 2 17" xfId="1235"/>
    <cellStyle name="汇总 2 18" xfId="1236"/>
    <cellStyle name="汇总 2 19" xfId="1237"/>
    <cellStyle name="汇总 2 2" xfId="1238"/>
    <cellStyle name="汇总 2 20" xfId="1239"/>
    <cellStyle name="汇总 2 21" xfId="1240"/>
    <cellStyle name="汇总 2 3" xfId="1241"/>
    <cellStyle name="汇总 2 4" xfId="1242"/>
    <cellStyle name="汇总 2 5" xfId="1243"/>
    <cellStyle name="汇总 2 6" xfId="1244"/>
    <cellStyle name="汇总 2 7" xfId="1245"/>
    <cellStyle name="汇总 2 8" xfId="1246"/>
    <cellStyle name="汇总 2 9" xfId="1247"/>
    <cellStyle name="汇总 2_2017年改革发展类资金分配及绩效" xfId="1248"/>
    <cellStyle name="汇总 3" xfId="1249"/>
    <cellStyle name="货币 2" xfId="1250"/>
    <cellStyle name="货币 2 10" xfId="1251"/>
    <cellStyle name="货币 2 11" xfId="1252"/>
    <cellStyle name="货币 2 12" xfId="1253"/>
    <cellStyle name="货币 2 13" xfId="1254"/>
    <cellStyle name="货币 2 14" xfId="1255"/>
    <cellStyle name="货币 2 15" xfId="1256"/>
    <cellStyle name="货币 2 16" xfId="1257"/>
    <cellStyle name="货币 2 17" xfId="1258"/>
    <cellStyle name="货币 2 18" xfId="1259"/>
    <cellStyle name="货币 2 19" xfId="1260"/>
    <cellStyle name="货币 2 2" xfId="1261"/>
    <cellStyle name="货币 2 20" xfId="1262"/>
    <cellStyle name="货币 2 21" xfId="1263"/>
    <cellStyle name="货币 2 3" xfId="1264"/>
    <cellStyle name="货币 2 4" xfId="1265"/>
    <cellStyle name="货币 2 5" xfId="1266"/>
    <cellStyle name="货币 2 6" xfId="1267"/>
    <cellStyle name="货币 2 7" xfId="1268"/>
    <cellStyle name="货币 2 8" xfId="1269"/>
    <cellStyle name="货币 2 9" xfId="1270"/>
    <cellStyle name="货币 3" xfId="1271"/>
    <cellStyle name="货币 3 10" xfId="1272"/>
    <cellStyle name="货币 3 11" xfId="1273"/>
    <cellStyle name="货币 3 12" xfId="1274"/>
    <cellStyle name="货币 3 13" xfId="1275"/>
    <cellStyle name="货币 3 14" xfId="1276"/>
    <cellStyle name="货币 3 15" xfId="1277"/>
    <cellStyle name="货币 3 16" xfId="1278"/>
    <cellStyle name="货币 3 17" xfId="1279"/>
    <cellStyle name="货币 3 18" xfId="1280"/>
    <cellStyle name="货币 3 19" xfId="1281"/>
    <cellStyle name="货币 3 2" xfId="1282"/>
    <cellStyle name="货币 3 20" xfId="1283"/>
    <cellStyle name="货币 3 21" xfId="1284"/>
    <cellStyle name="货币 3 3" xfId="1285"/>
    <cellStyle name="货币 3 4" xfId="1286"/>
    <cellStyle name="货币 3 5" xfId="1287"/>
    <cellStyle name="货币 3 6" xfId="1288"/>
    <cellStyle name="货币 3 7" xfId="1289"/>
    <cellStyle name="货币 3 8" xfId="1290"/>
    <cellStyle name="货币 3 9" xfId="1291"/>
    <cellStyle name="货币 4" xfId="1292"/>
    <cellStyle name="货币 4 10" xfId="1293"/>
    <cellStyle name="货币 4 11" xfId="1294"/>
    <cellStyle name="货币 4 12" xfId="1295"/>
    <cellStyle name="货币 4 13" xfId="1296"/>
    <cellStyle name="货币 4 14" xfId="1297"/>
    <cellStyle name="货币 4 15" xfId="1298"/>
    <cellStyle name="货币 4 16" xfId="1299"/>
    <cellStyle name="货币 4 17" xfId="1300"/>
    <cellStyle name="货币 4 18" xfId="1301"/>
    <cellStyle name="货币 4 19" xfId="1302"/>
    <cellStyle name="货币 4 2" xfId="1303"/>
    <cellStyle name="货币 4 20" xfId="1304"/>
    <cellStyle name="货币 4 21" xfId="1305"/>
    <cellStyle name="货币 4 3" xfId="1306"/>
    <cellStyle name="货币 4 4" xfId="1307"/>
    <cellStyle name="货币 4 5" xfId="1308"/>
    <cellStyle name="货币 4 6" xfId="1309"/>
    <cellStyle name="货币 4 7" xfId="1310"/>
    <cellStyle name="货币 4 8" xfId="1311"/>
    <cellStyle name="货币 4 9" xfId="1312"/>
    <cellStyle name="计算 2" xfId="1313"/>
    <cellStyle name="计算 2 10" xfId="1314"/>
    <cellStyle name="计算 2 11" xfId="1315"/>
    <cellStyle name="计算 2 12" xfId="1316"/>
    <cellStyle name="计算 2 13" xfId="1317"/>
    <cellStyle name="计算 2 14" xfId="1318"/>
    <cellStyle name="计算 2 15" xfId="1319"/>
    <cellStyle name="计算 2 16" xfId="1320"/>
    <cellStyle name="计算 2 17" xfId="1321"/>
    <cellStyle name="计算 2 18" xfId="1322"/>
    <cellStyle name="计算 2 19" xfId="1323"/>
    <cellStyle name="计算 2 2" xfId="1324"/>
    <cellStyle name="计算 2 20" xfId="1325"/>
    <cellStyle name="计算 2 21" xfId="1326"/>
    <cellStyle name="计算 2 3" xfId="1327"/>
    <cellStyle name="计算 2 4" xfId="1328"/>
    <cellStyle name="计算 2 5" xfId="1329"/>
    <cellStyle name="计算 2 6" xfId="1330"/>
    <cellStyle name="计算 2 7" xfId="1331"/>
    <cellStyle name="计算 2 8" xfId="1332"/>
    <cellStyle name="计算 2 9" xfId="1333"/>
    <cellStyle name="计算 2_2017年改革发展类资金分配及绩效" xfId="1334"/>
    <cellStyle name="计算 3" xfId="1335"/>
    <cellStyle name="计算 4" xfId="1336"/>
    <cellStyle name="检查单元格 2" xfId="1337"/>
    <cellStyle name="检查单元格 2 10" xfId="1338"/>
    <cellStyle name="检查单元格 2 11" xfId="1339"/>
    <cellStyle name="检查单元格 2 12" xfId="1340"/>
    <cellStyle name="检查单元格 2 13" xfId="1341"/>
    <cellStyle name="检查单元格 2 14" xfId="1342"/>
    <cellStyle name="检查单元格 2 15" xfId="1343"/>
    <cellStyle name="检查单元格 2 16" xfId="1344"/>
    <cellStyle name="检查单元格 2 17" xfId="1345"/>
    <cellStyle name="检查单元格 2 18" xfId="1346"/>
    <cellStyle name="检查单元格 2 19" xfId="1347"/>
    <cellStyle name="检查单元格 2 2" xfId="1348"/>
    <cellStyle name="检查单元格 2 20" xfId="1349"/>
    <cellStyle name="检查单元格 2 21" xfId="1350"/>
    <cellStyle name="检查单元格 2 3" xfId="1351"/>
    <cellStyle name="检查单元格 2 4" xfId="1352"/>
    <cellStyle name="检查单元格 2 5" xfId="1353"/>
    <cellStyle name="检查单元格 2 6" xfId="1354"/>
    <cellStyle name="检查单元格 2 7" xfId="1355"/>
    <cellStyle name="检查单元格 2 8" xfId="1356"/>
    <cellStyle name="检查单元格 2 9" xfId="1357"/>
    <cellStyle name="检查单元格 2_2017年改革发展类资金分配及绩效" xfId="1358"/>
    <cellStyle name="检查单元格 3" xfId="1359"/>
    <cellStyle name="检查单元格 4" xfId="1360"/>
    <cellStyle name="解释性文本 2" xfId="1361"/>
    <cellStyle name="解释性文本 2 10" xfId="1362"/>
    <cellStyle name="解释性文本 2 11" xfId="1363"/>
    <cellStyle name="解释性文本 2 12" xfId="1364"/>
    <cellStyle name="解释性文本 2 13" xfId="1365"/>
    <cellStyle name="解释性文本 2 14" xfId="1366"/>
    <cellStyle name="解释性文本 2 15" xfId="1367"/>
    <cellStyle name="解释性文本 2 16" xfId="1368"/>
    <cellStyle name="解释性文本 2 17" xfId="1369"/>
    <cellStyle name="解释性文本 2 18" xfId="1370"/>
    <cellStyle name="解释性文本 2 19" xfId="1371"/>
    <cellStyle name="解释性文本 2 2" xfId="1372"/>
    <cellStyle name="解释性文本 2 20" xfId="1373"/>
    <cellStyle name="解释性文本 2 21" xfId="1374"/>
    <cellStyle name="解释性文本 2 3" xfId="1375"/>
    <cellStyle name="解释性文本 2 4" xfId="1376"/>
    <cellStyle name="解释性文本 2 5" xfId="1377"/>
    <cellStyle name="解释性文本 2 6" xfId="1378"/>
    <cellStyle name="解释性文本 2 7" xfId="1379"/>
    <cellStyle name="解释性文本 2 8" xfId="1380"/>
    <cellStyle name="解释性文本 2 9" xfId="1381"/>
    <cellStyle name="解释性文本 2_2017年改革发展类资金分配及绩效" xfId="1382"/>
    <cellStyle name="解释性文本 3" xfId="1383"/>
    <cellStyle name="借出原因" xfId="3070"/>
    <cellStyle name="警告文本 2" xfId="1384"/>
    <cellStyle name="警告文本 2 10" xfId="1385"/>
    <cellStyle name="警告文本 2 11" xfId="1386"/>
    <cellStyle name="警告文本 2 12" xfId="1387"/>
    <cellStyle name="警告文本 2 13" xfId="1388"/>
    <cellStyle name="警告文本 2 14" xfId="1389"/>
    <cellStyle name="警告文本 2 15" xfId="1390"/>
    <cellStyle name="警告文本 2 16" xfId="1391"/>
    <cellStyle name="警告文本 2 17" xfId="1392"/>
    <cellStyle name="警告文本 2 18" xfId="1393"/>
    <cellStyle name="警告文本 2 19" xfId="1394"/>
    <cellStyle name="警告文本 2 2" xfId="1395"/>
    <cellStyle name="警告文本 2 20" xfId="1396"/>
    <cellStyle name="警告文本 2 21" xfId="1397"/>
    <cellStyle name="警告文本 2 3" xfId="1398"/>
    <cellStyle name="警告文本 2 4" xfId="1399"/>
    <cellStyle name="警告文本 2 5" xfId="1400"/>
    <cellStyle name="警告文本 2 6" xfId="1401"/>
    <cellStyle name="警告文本 2 7" xfId="1402"/>
    <cellStyle name="警告文本 2 8" xfId="1403"/>
    <cellStyle name="警告文本 2 9" xfId="1404"/>
    <cellStyle name="警告文本 2_2017年改革发展类资金分配及绩效" xfId="1405"/>
    <cellStyle name="警告文本 3" xfId="1406"/>
    <cellStyle name="链接单元格 2" xfId="1407"/>
    <cellStyle name="链接单元格 2 10" xfId="1408"/>
    <cellStyle name="链接单元格 2 11" xfId="1409"/>
    <cellStyle name="链接单元格 2 12" xfId="1410"/>
    <cellStyle name="链接单元格 2 13" xfId="1411"/>
    <cellStyle name="链接单元格 2 14" xfId="1412"/>
    <cellStyle name="链接单元格 2 15" xfId="1413"/>
    <cellStyle name="链接单元格 2 16" xfId="1414"/>
    <cellStyle name="链接单元格 2 17" xfId="1415"/>
    <cellStyle name="链接单元格 2 18" xfId="1416"/>
    <cellStyle name="链接单元格 2 19" xfId="1417"/>
    <cellStyle name="链接单元格 2 2" xfId="1418"/>
    <cellStyle name="链接单元格 2 20" xfId="1419"/>
    <cellStyle name="链接单元格 2 21" xfId="1420"/>
    <cellStyle name="链接单元格 2 3" xfId="1421"/>
    <cellStyle name="链接单元格 2 4" xfId="1422"/>
    <cellStyle name="链接单元格 2 5" xfId="1423"/>
    <cellStyle name="链接单元格 2 6" xfId="1424"/>
    <cellStyle name="链接单元格 2 7" xfId="1425"/>
    <cellStyle name="链接单元格 2 8" xfId="1426"/>
    <cellStyle name="链接单元格 2 9" xfId="1427"/>
    <cellStyle name="链接单元格 2_2017年改革发展类资金分配及绩效" xfId="1428"/>
    <cellStyle name="链接单元格 3" xfId="1429"/>
    <cellStyle name="霓付 [0]_ +Foil &amp; -FOIL &amp; PAPER" xfId="1430"/>
    <cellStyle name="霓付_ +Foil &amp; -FOIL &amp; PAPER" xfId="1431"/>
    <cellStyle name="烹拳 [0]_ +Foil &amp; -FOIL &amp; PAPER" xfId="1432"/>
    <cellStyle name="烹拳_ +Foil &amp; -FOIL &amp; PAPER" xfId="1433"/>
    <cellStyle name="普通_ 白土" xfId="1434"/>
    <cellStyle name="千分位[0]_ 白土" xfId="1435"/>
    <cellStyle name="千分位_ 白土" xfId="1436"/>
    <cellStyle name="千位[0]_ 方正PC" xfId="3071"/>
    <cellStyle name="千位_ 方正PC" xfId="3072"/>
    <cellStyle name="千位分隔 2" xfId="1437"/>
    <cellStyle name="千位分隔 2 10" xfId="1438"/>
    <cellStyle name="千位分隔 2 11" xfId="1439"/>
    <cellStyle name="千位分隔 2 12" xfId="1440"/>
    <cellStyle name="千位分隔 2 13" xfId="1441"/>
    <cellStyle name="千位分隔 2 14" xfId="1442"/>
    <cellStyle name="千位分隔 2 15" xfId="1443"/>
    <cellStyle name="千位分隔 2 16" xfId="1444"/>
    <cellStyle name="千位分隔 2 17" xfId="1445"/>
    <cellStyle name="千位分隔 2 18" xfId="1446"/>
    <cellStyle name="千位分隔 2 19" xfId="1447"/>
    <cellStyle name="千位分隔 2 2" xfId="1448"/>
    <cellStyle name="千位分隔 2 2 2" xfId="1449"/>
    <cellStyle name="千位分隔 2 2 3" xfId="1450"/>
    <cellStyle name="千位分隔 2 2 4" xfId="1451"/>
    <cellStyle name="千位分隔 2 20" xfId="1452"/>
    <cellStyle name="千位分隔 2 21" xfId="1453"/>
    <cellStyle name="千位分隔 2 22" xfId="1454"/>
    <cellStyle name="千位分隔 2 3" xfId="1455"/>
    <cellStyle name="千位分隔 2 3 2" xfId="1456"/>
    <cellStyle name="千位分隔 2 4" xfId="1457"/>
    <cellStyle name="千位分隔 2 5" xfId="1458"/>
    <cellStyle name="千位分隔 2 6" xfId="1459"/>
    <cellStyle name="千位分隔 2 7" xfId="1460"/>
    <cellStyle name="千位分隔 2 8" xfId="1461"/>
    <cellStyle name="千位分隔 2 9" xfId="1462"/>
    <cellStyle name="千位分隔[0] 2" xfId="3073"/>
    <cellStyle name="千位分隔[0] 3" xfId="3074"/>
    <cellStyle name="千位分隔[0] 5" xfId="3075"/>
    <cellStyle name="千位分季_新建 Microsoft Excel 工作表" xfId="1463"/>
    <cellStyle name="钎霖_4岿角利" xfId="1464"/>
    <cellStyle name="强调 1" xfId="3076"/>
    <cellStyle name="强调 2" xfId="3077"/>
    <cellStyle name="强调 3" xfId="3078"/>
    <cellStyle name="强调文字颜色 1 2" xfId="1465"/>
    <cellStyle name="强调文字颜色 1 2 10" xfId="1466"/>
    <cellStyle name="强调文字颜色 1 2 11" xfId="1467"/>
    <cellStyle name="强调文字颜色 1 2 12" xfId="1468"/>
    <cellStyle name="强调文字颜色 1 2 13" xfId="1469"/>
    <cellStyle name="强调文字颜色 1 2 14" xfId="1470"/>
    <cellStyle name="强调文字颜色 1 2 15" xfId="1471"/>
    <cellStyle name="强调文字颜色 1 2 16" xfId="1472"/>
    <cellStyle name="强调文字颜色 1 2 17" xfId="1473"/>
    <cellStyle name="强调文字颜色 1 2 18" xfId="1474"/>
    <cellStyle name="强调文字颜色 1 2 19" xfId="1475"/>
    <cellStyle name="强调文字颜色 1 2 2" xfId="1476"/>
    <cellStyle name="强调文字颜色 1 2 20" xfId="1477"/>
    <cellStyle name="强调文字颜色 1 2 21" xfId="1478"/>
    <cellStyle name="强调文字颜色 1 2 3" xfId="1479"/>
    <cellStyle name="强调文字颜色 1 2 4" xfId="1480"/>
    <cellStyle name="强调文字颜色 1 2 5" xfId="1481"/>
    <cellStyle name="强调文字颜色 1 2 6" xfId="1482"/>
    <cellStyle name="强调文字颜色 1 2 7" xfId="1483"/>
    <cellStyle name="强调文字颜色 1 2 8" xfId="1484"/>
    <cellStyle name="强调文字颜色 1 2 9" xfId="1485"/>
    <cellStyle name="强调文字颜色 1 2_2017年改革发展类资金分配及绩效" xfId="1486"/>
    <cellStyle name="强调文字颜色 1 3" xfId="1487"/>
    <cellStyle name="强调文字颜色 1 4" xfId="1488"/>
    <cellStyle name="强调文字颜色 2 2" xfId="1489"/>
    <cellStyle name="强调文字颜色 2 2 10" xfId="1490"/>
    <cellStyle name="强调文字颜色 2 2 11" xfId="1491"/>
    <cellStyle name="强调文字颜色 2 2 12" xfId="1492"/>
    <cellStyle name="强调文字颜色 2 2 13" xfId="1493"/>
    <cellStyle name="强调文字颜色 2 2 14" xfId="1494"/>
    <cellStyle name="强调文字颜色 2 2 15" xfId="1495"/>
    <cellStyle name="强调文字颜色 2 2 16" xfId="1496"/>
    <cellStyle name="强调文字颜色 2 2 17" xfId="1497"/>
    <cellStyle name="强调文字颜色 2 2 18" xfId="1498"/>
    <cellStyle name="强调文字颜色 2 2 19" xfId="1499"/>
    <cellStyle name="强调文字颜色 2 2 2" xfId="1500"/>
    <cellStyle name="强调文字颜色 2 2 20" xfId="1501"/>
    <cellStyle name="强调文字颜色 2 2 21" xfId="1502"/>
    <cellStyle name="强调文字颜色 2 2 3" xfId="1503"/>
    <cellStyle name="强调文字颜色 2 2 4" xfId="1504"/>
    <cellStyle name="强调文字颜色 2 2 5" xfId="1505"/>
    <cellStyle name="强调文字颜色 2 2 6" xfId="1506"/>
    <cellStyle name="强调文字颜色 2 2 7" xfId="1507"/>
    <cellStyle name="强调文字颜色 2 2 8" xfId="1508"/>
    <cellStyle name="强调文字颜色 2 2 9" xfId="1509"/>
    <cellStyle name="强调文字颜色 2 2_2017年改革发展类资金分配及绩效" xfId="1510"/>
    <cellStyle name="强调文字颜色 2 3" xfId="1511"/>
    <cellStyle name="强调文字颜色 2 4" xfId="1512"/>
    <cellStyle name="强调文字颜色 3 2" xfId="1513"/>
    <cellStyle name="强调文字颜色 3 2 10" xfId="1514"/>
    <cellStyle name="强调文字颜色 3 2 11" xfId="1515"/>
    <cellStyle name="强调文字颜色 3 2 12" xfId="1516"/>
    <cellStyle name="强调文字颜色 3 2 13" xfId="1517"/>
    <cellStyle name="强调文字颜色 3 2 14" xfId="1518"/>
    <cellStyle name="强调文字颜色 3 2 15" xfId="1519"/>
    <cellStyle name="强调文字颜色 3 2 16" xfId="1520"/>
    <cellStyle name="强调文字颜色 3 2 17" xfId="1521"/>
    <cellStyle name="强调文字颜色 3 2 18" xfId="1522"/>
    <cellStyle name="强调文字颜色 3 2 19" xfId="1523"/>
    <cellStyle name="强调文字颜色 3 2 2" xfId="1524"/>
    <cellStyle name="强调文字颜色 3 2 20" xfId="1525"/>
    <cellStyle name="强调文字颜色 3 2 21" xfId="1526"/>
    <cellStyle name="强调文字颜色 3 2 3" xfId="1527"/>
    <cellStyle name="强调文字颜色 3 2 4" xfId="1528"/>
    <cellStyle name="强调文字颜色 3 2 5" xfId="1529"/>
    <cellStyle name="强调文字颜色 3 2 6" xfId="1530"/>
    <cellStyle name="强调文字颜色 3 2 7" xfId="1531"/>
    <cellStyle name="强调文字颜色 3 2 8" xfId="1532"/>
    <cellStyle name="强调文字颜色 3 2 9" xfId="1533"/>
    <cellStyle name="强调文字颜色 3 2_2017年改革发展类资金分配及绩效" xfId="1534"/>
    <cellStyle name="强调文字颜色 3 3" xfId="1535"/>
    <cellStyle name="强调文字颜色 3 4" xfId="1536"/>
    <cellStyle name="强调文字颜色 4 2" xfId="1537"/>
    <cellStyle name="强调文字颜色 4 2 10" xfId="1538"/>
    <cellStyle name="强调文字颜色 4 2 11" xfId="1539"/>
    <cellStyle name="强调文字颜色 4 2 12" xfId="1540"/>
    <cellStyle name="强调文字颜色 4 2 13" xfId="1541"/>
    <cellStyle name="强调文字颜色 4 2 14" xfId="1542"/>
    <cellStyle name="强调文字颜色 4 2 15" xfId="1543"/>
    <cellStyle name="强调文字颜色 4 2 16" xfId="1544"/>
    <cellStyle name="强调文字颜色 4 2 17" xfId="1545"/>
    <cellStyle name="强调文字颜色 4 2 18" xfId="1546"/>
    <cellStyle name="强调文字颜色 4 2 19" xfId="1547"/>
    <cellStyle name="强调文字颜色 4 2 2" xfId="1548"/>
    <cellStyle name="强调文字颜色 4 2 20" xfId="1549"/>
    <cellStyle name="强调文字颜色 4 2 21" xfId="1550"/>
    <cellStyle name="强调文字颜色 4 2 3" xfId="1551"/>
    <cellStyle name="强调文字颜色 4 2 4" xfId="1552"/>
    <cellStyle name="强调文字颜色 4 2 5" xfId="1553"/>
    <cellStyle name="强调文字颜色 4 2 6" xfId="1554"/>
    <cellStyle name="强调文字颜色 4 2 7" xfId="1555"/>
    <cellStyle name="强调文字颜色 4 2 8" xfId="1556"/>
    <cellStyle name="强调文字颜色 4 2 9" xfId="1557"/>
    <cellStyle name="强调文字颜色 4 2_2017年改革发展类资金分配及绩效" xfId="1558"/>
    <cellStyle name="强调文字颜色 4 3" xfId="1559"/>
    <cellStyle name="强调文字颜色 4 4" xfId="1560"/>
    <cellStyle name="强调文字颜色 5 2" xfId="1561"/>
    <cellStyle name="强调文字颜色 5 2 10" xfId="1562"/>
    <cellStyle name="强调文字颜色 5 2 11" xfId="1563"/>
    <cellStyle name="强调文字颜色 5 2 12" xfId="1564"/>
    <cellStyle name="强调文字颜色 5 2 13" xfId="1565"/>
    <cellStyle name="强调文字颜色 5 2 14" xfId="1566"/>
    <cellStyle name="强调文字颜色 5 2 15" xfId="1567"/>
    <cellStyle name="强调文字颜色 5 2 16" xfId="1568"/>
    <cellStyle name="强调文字颜色 5 2 17" xfId="1569"/>
    <cellStyle name="强调文字颜色 5 2 18" xfId="1570"/>
    <cellStyle name="强调文字颜色 5 2 19" xfId="1571"/>
    <cellStyle name="强调文字颜色 5 2 2" xfId="1572"/>
    <cellStyle name="强调文字颜色 5 2 20" xfId="1573"/>
    <cellStyle name="强调文字颜色 5 2 21" xfId="1574"/>
    <cellStyle name="强调文字颜色 5 2 3" xfId="1575"/>
    <cellStyle name="强调文字颜色 5 2 4" xfId="1576"/>
    <cellStyle name="强调文字颜色 5 2 5" xfId="1577"/>
    <cellStyle name="强调文字颜色 5 2 6" xfId="1578"/>
    <cellStyle name="强调文字颜色 5 2 7" xfId="1579"/>
    <cellStyle name="强调文字颜色 5 2 8" xfId="1580"/>
    <cellStyle name="强调文字颜色 5 2 9" xfId="1581"/>
    <cellStyle name="强调文字颜色 5 2_2017年改革发展类资金分配及绩效" xfId="1582"/>
    <cellStyle name="强调文字颜色 5 3" xfId="1583"/>
    <cellStyle name="强调文字颜色 5 4" xfId="1584"/>
    <cellStyle name="强调文字颜色 6 2" xfId="1585"/>
    <cellStyle name="强调文字颜色 6 2 10" xfId="1586"/>
    <cellStyle name="强调文字颜色 6 2 11" xfId="1587"/>
    <cellStyle name="强调文字颜色 6 2 12" xfId="1588"/>
    <cellStyle name="强调文字颜色 6 2 13" xfId="1589"/>
    <cellStyle name="强调文字颜色 6 2 14" xfId="1590"/>
    <cellStyle name="强调文字颜色 6 2 15" xfId="1591"/>
    <cellStyle name="强调文字颜色 6 2 16" xfId="1592"/>
    <cellStyle name="强调文字颜色 6 2 17" xfId="1593"/>
    <cellStyle name="强调文字颜色 6 2 18" xfId="1594"/>
    <cellStyle name="强调文字颜色 6 2 19" xfId="1595"/>
    <cellStyle name="强调文字颜色 6 2 2" xfId="1596"/>
    <cellStyle name="强调文字颜色 6 2 20" xfId="1597"/>
    <cellStyle name="强调文字颜色 6 2 21" xfId="1598"/>
    <cellStyle name="强调文字颜色 6 2 3" xfId="1599"/>
    <cellStyle name="强调文字颜色 6 2 4" xfId="1600"/>
    <cellStyle name="强调文字颜色 6 2 5" xfId="1601"/>
    <cellStyle name="强调文字颜色 6 2 6" xfId="1602"/>
    <cellStyle name="强调文字颜色 6 2 7" xfId="1603"/>
    <cellStyle name="强调文字颜色 6 2 8" xfId="1604"/>
    <cellStyle name="强调文字颜色 6 2 9" xfId="1605"/>
    <cellStyle name="强调文字颜色 6 2_2017年改革发展类资金分配及绩效" xfId="1606"/>
    <cellStyle name="强调文字颜色 6 3" xfId="1607"/>
    <cellStyle name="强调文字颜色 6 4" xfId="1608"/>
    <cellStyle name="日期" xfId="3079"/>
    <cellStyle name="商品名称" xfId="3080"/>
    <cellStyle name="适中 2" xfId="1609"/>
    <cellStyle name="适中 2 10" xfId="1610"/>
    <cellStyle name="适中 2 11" xfId="1611"/>
    <cellStyle name="适中 2 12" xfId="1612"/>
    <cellStyle name="适中 2 13" xfId="1613"/>
    <cellStyle name="适中 2 14" xfId="1614"/>
    <cellStyle name="适中 2 15" xfId="1615"/>
    <cellStyle name="适中 2 16" xfId="1616"/>
    <cellStyle name="适中 2 17" xfId="1617"/>
    <cellStyle name="适中 2 18" xfId="1618"/>
    <cellStyle name="适中 2 19" xfId="1619"/>
    <cellStyle name="适中 2 2" xfId="1620"/>
    <cellStyle name="适中 2 20" xfId="1621"/>
    <cellStyle name="适中 2 21" xfId="1622"/>
    <cellStyle name="适中 2 3" xfId="1623"/>
    <cellStyle name="适中 2 4" xfId="1624"/>
    <cellStyle name="适中 2 5" xfId="1625"/>
    <cellStyle name="适中 2 6" xfId="1626"/>
    <cellStyle name="适中 2 7" xfId="1627"/>
    <cellStyle name="适中 2 8" xfId="1628"/>
    <cellStyle name="适中 2 9" xfId="1629"/>
    <cellStyle name="适中 2_2017年改革发展类资金分配及绩效" xfId="1630"/>
    <cellStyle name="适中 3" xfId="1631"/>
    <cellStyle name="适中 4" xfId="1632"/>
    <cellStyle name="输出 2" xfId="1633"/>
    <cellStyle name="输出 2 10" xfId="1634"/>
    <cellStyle name="输出 2 11" xfId="1635"/>
    <cellStyle name="输出 2 12" xfId="1636"/>
    <cellStyle name="输出 2 13" xfId="1637"/>
    <cellStyle name="输出 2 14" xfId="1638"/>
    <cellStyle name="输出 2 15" xfId="1639"/>
    <cellStyle name="输出 2 16" xfId="1640"/>
    <cellStyle name="输出 2 17" xfId="1641"/>
    <cellStyle name="输出 2 18" xfId="1642"/>
    <cellStyle name="输出 2 19" xfId="1643"/>
    <cellStyle name="输出 2 2" xfId="1644"/>
    <cellStyle name="输出 2 20" xfId="1645"/>
    <cellStyle name="输出 2 21" xfId="1646"/>
    <cellStyle name="输出 2 3" xfId="1647"/>
    <cellStyle name="输出 2 4" xfId="1648"/>
    <cellStyle name="输出 2 5" xfId="1649"/>
    <cellStyle name="输出 2 6" xfId="1650"/>
    <cellStyle name="输出 2 7" xfId="1651"/>
    <cellStyle name="输出 2 8" xfId="1652"/>
    <cellStyle name="输出 2 9" xfId="1653"/>
    <cellStyle name="输出 2_2017年改革发展类资金分配及绩效" xfId="1654"/>
    <cellStyle name="输出 3" xfId="1655"/>
    <cellStyle name="输出 4" xfId="1656"/>
    <cellStyle name="输入 2" xfId="1657"/>
    <cellStyle name="输入 2 10" xfId="1658"/>
    <cellStyle name="输入 2 11" xfId="1659"/>
    <cellStyle name="输入 2 12" xfId="1660"/>
    <cellStyle name="输入 2 13" xfId="1661"/>
    <cellStyle name="输入 2 14" xfId="1662"/>
    <cellStyle name="输入 2 15" xfId="1663"/>
    <cellStyle name="输入 2 16" xfId="1664"/>
    <cellStyle name="输入 2 17" xfId="1665"/>
    <cellStyle name="输入 2 18" xfId="1666"/>
    <cellStyle name="输入 2 19" xfId="1667"/>
    <cellStyle name="输入 2 2" xfId="1668"/>
    <cellStyle name="输入 2 20" xfId="1669"/>
    <cellStyle name="输入 2 21" xfId="1670"/>
    <cellStyle name="输入 2 3" xfId="1671"/>
    <cellStyle name="输入 2 4" xfId="1672"/>
    <cellStyle name="输入 2 5" xfId="1673"/>
    <cellStyle name="输入 2 6" xfId="1674"/>
    <cellStyle name="输入 2 7" xfId="1675"/>
    <cellStyle name="输入 2 8" xfId="1676"/>
    <cellStyle name="输入 2 9" xfId="1677"/>
    <cellStyle name="输入 2_2017年改革发展类资金分配及绩效" xfId="1678"/>
    <cellStyle name="输入 3" xfId="1679"/>
    <cellStyle name="输入 4" xfId="1680"/>
    <cellStyle name="数量" xfId="3081"/>
    <cellStyle name="数字" xfId="1681"/>
    <cellStyle name="数字 2" xfId="1682"/>
    <cellStyle name="数字 2 2" xfId="1683"/>
    <cellStyle name="数字 2 3" xfId="1684"/>
    <cellStyle name="数字 2_2017年改革发展类资金分配及绩效" xfId="1685"/>
    <cellStyle name="数字 3" xfId="1686"/>
    <cellStyle name="数字_湘财教指〔2017〕84号中央财政支持地方高校改革发展资金" xfId="1687"/>
    <cellStyle name="未定义" xfId="1688"/>
    <cellStyle name="小数" xfId="1689"/>
    <cellStyle name="小数 2" xfId="1690"/>
    <cellStyle name="小数 2 2" xfId="1691"/>
    <cellStyle name="小数 2 3" xfId="1692"/>
    <cellStyle name="小数 2_2017年改革发展类资金分配及绩效" xfId="1693"/>
    <cellStyle name="小数 3" xfId="1694"/>
    <cellStyle name="小数_湘财教指〔2017〕84号中央财政支持地方高校改革发展资金" xfId="1695"/>
    <cellStyle name="样式 1" xfId="1696"/>
    <cellStyle name="昗弨_Pacific Region P&amp;L" xfId="3082"/>
    <cellStyle name="着色 1" xfId="1697"/>
    <cellStyle name="着色 2" xfId="1698"/>
    <cellStyle name="着色 3" xfId="1699"/>
    <cellStyle name="着色 4" xfId="1700"/>
    <cellStyle name="着色 5" xfId="1701"/>
    <cellStyle name="着色 6" xfId="1702"/>
    <cellStyle name="寘嬫愗傝 [0.00]_Region Orders (2)" xfId="3083"/>
    <cellStyle name="寘嬫愗傝_Region Orders (2)" xfId="3084"/>
    <cellStyle name="注释 2" xfId="1703"/>
    <cellStyle name="注释 2 10" xfId="1704"/>
    <cellStyle name="注释 2 11" xfId="1705"/>
    <cellStyle name="注释 2 12" xfId="1706"/>
    <cellStyle name="注释 2 13" xfId="1707"/>
    <cellStyle name="注释 2 14" xfId="1708"/>
    <cellStyle name="注释 2 15" xfId="1709"/>
    <cellStyle name="注释 2 16" xfId="1710"/>
    <cellStyle name="注释 2 17" xfId="1711"/>
    <cellStyle name="注释 2 18" xfId="1712"/>
    <cellStyle name="注释 2 19" xfId="1713"/>
    <cellStyle name="注释 2 2" xfId="1714"/>
    <cellStyle name="注释 2 20" xfId="1715"/>
    <cellStyle name="注释 2 21" xfId="1716"/>
    <cellStyle name="注释 2 22" xfId="1717"/>
    <cellStyle name="注释 2 3" xfId="1718"/>
    <cellStyle name="注释 2 4" xfId="1719"/>
    <cellStyle name="注释 2 5" xfId="1720"/>
    <cellStyle name="注释 2 6" xfId="1721"/>
    <cellStyle name="注释 2 7" xfId="1722"/>
    <cellStyle name="注释 2 8" xfId="1723"/>
    <cellStyle name="注释 2 9" xfId="1724"/>
    <cellStyle name="注释 3" xfId="1725"/>
    <cellStyle name="注释 4" xfId="1726"/>
    <cellStyle name="콤마 [0]_BOILER-CO1" xfId="1727"/>
    <cellStyle name="콤마_BOILER-CO1" xfId="1728"/>
    <cellStyle name="통화 [0]_BOILER-CO1" xfId="1729"/>
    <cellStyle name="통화_BOILER-CO1" xfId="1730"/>
    <cellStyle name="표준_0N-HANDLING " xfId="173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5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385;&#34892;&#33410;&#32422;&#34920;&#26684;/2014&#24180;&#21385;&#34892;&#33410;&#32422;&#20998;&#22788;&#23460;&#32479;&#35745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oujia/Desktop/MAINSERVER/private/XHC/XLS/XJ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oujia/Desktop/NTS01/jhc/CHR/ARBEJDE/Q4DK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BY/YS3/97&#20915;&#31639;&#21306;&#21439;&#26368;&#21518;&#27719;&#2463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oujia/Desktop/SHANGHAI_LF/&#39044;&#31639;&#22788;/BY/YS3/97&#20915;&#31639;&#21306;&#21439;&#26368;&#21518;&#27719;&#2463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6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oujia/Desktop/A:/WINDOWS/TEMP/GOLDPYR4/ARENTO/TOOLBOX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7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8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9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oujia/Desktop/DBSERVER/&#39044;&#31639;&#21496;/&#20849;&#20139;&#25968;&#25454;/&#21382;&#24180;&#20915;&#31639;/1996&#24180;/1996&#24180;&#30465;&#25253;&#20915;&#31639;/2021&#28246;&#21271;&#3046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0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130;&#25919;&#20379;&#20859;&#20154;&#21592;&#20449;&#24687;&#34920;/&#25945;&#32946;/&#27896;&#27700;&#22235;&#20013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1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2019/2019&#36164;&#21161;/2019&#24180;&#31179;&#23395;&#36164;&#21161;/2019&#24180;&#31179;&#21457;&#25918;&#25972;&#29702;&#21517;&#20876;/&#27741;&#22478;&#21439;2019&#24180;&#31179;&#23395;&#24314;&#26723;&#31435;&#21345;&#31561;&#23478;&#24237;&#32463;&#27982;&#22256;&#38590;&#23398;&#29983;&#20139;&#21463;&#36164;&#21161;&#39033;&#30446;&#35814;&#32454;&#20449;&#24687;1127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oujia/Desktop/Budgetserver/&#39044;&#31639;&#21496;/BY/YS3/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国家"/>
      <sheetName val="国家增长"/>
      <sheetName val="图表1"/>
      <sheetName val="收入增长"/>
      <sheetName val="图表3"/>
      <sheetName val="收入比重"/>
      <sheetName val="Sheet1"/>
      <sheetName val="中央"/>
      <sheetName val="中央增长"/>
      <sheetName val="地方"/>
      <sheetName val="地方增长"/>
      <sheetName val="所得税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地方税"/>
      <sheetName val="中央"/>
      <sheetName val="地方"/>
      <sheetName val="可持续发展指数"/>
      <sheetName val="可持续发展指数 (2)"/>
      <sheetName val="各地区GDP增长"/>
      <sheetName val="各地区GDP增长 (2)"/>
      <sheetName val="历年总人口人均财力"/>
      <sheetName val="历年地方本级支出"/>
      <sheetName val="一般收入简表"/>
      <sheetName val="Sheet2 (2)"/>
      <sheetName val="05明细"/>
      <sheetName val="中央地方及比重 (2)"/>
      <sheetName val="人均支出"/>
      <sheetName val="93-04地方本级支出占地方总收入比重 (2)"/>
      <sheetName val="地方总收支比较"/>
      <sheetName val="GDP"/>
      <sheetName val="GDP (2)"/>
      <sheetName val="1)"/>
      <sheetName val="历年集中增量"/>
      <sheetName val="历年集中增量 (2)"/>
      <sheetName val="历年集中两税增量"/>
      <sheetName val="历年集中所得税增量"/>
      <sheetName val="05集中增量"/>
      <sheetName val="05多负担"/>
      <sheetName val="2005集中增量"/>
      <sheetName val="历年集中增量分配"/>
      <sheetName val="历年财力性转移支付增量"/>
      <sheetName val="历年专项转移支付增量"/>
      <sheetName val="05转移支付简"/>
      <sheetName val="依赖程度3(转移支付总额除地方本级支出)"/>
      <sheetName val="Sheet2"/>
      <sheetName val="Sheet1"/>
      <sheetName val="留用比例图"/>
      <sheetName val="财力自给率图"/>
      <sheetName val="财力自给率图(返还作为自有收入)"/>
      <sheetName val="总人口人均财力差异系数图"/>
      <sheetName val="财政供养人口人均财力差异系数图"/>
      <sheetName val="历年地方总收入"/>
      <sheetName val="历年地方本级收入"/>
      <sheetName val="历年留用比例"/>
      <sheetName val="93-04地方本级支出占地方总收入比重"/>
      <sheetName val="94-04财力自给率"/>
      <sheetName val="94-04财力自给率(返还作为自有收入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1230"/>
      <sheetName val="20141030"/>
      <sheetName val="2014925"/>
      <sheetName val="20140831"/>
      <sheetName val="20140731"/>
      <sheetName val="20140531"/>
      <sheetName val="20140430"/>
      <sheetName val="20131218"/>
      <sheetName val="截止20131210"/>
      <sheetName val="截止20131205"/>
      <sheetName val="截止20131031日加付食堂餐费后及追加分配后(2)"/>
      <sheetName val="2013预算"/>
      <sheetName val="截止20131031日新控制数发生额 "/>
      <sheetName val="Sheet1"/>
      <sheetName val="截止20130930日新控制数发生额  "/>
      <sheetName val="截止20130831日新控制数发生额    "/>
      <sheetName val="截止20130731日新控制数发生额    (2)"/>
      <sheetName val="截止20130731日新控制数发生额   "/>
      <sheetName val="截止20130630日新控制数发生额  "/>
      <sheetName val="截止20130531日新控制数发生额 "/>
      <sheetName val="截止20130408日新控制数发生额 (3)"/>
      <sheetName val="截止20130428日新控制数发生额 "/>
      <sheetName val="截止20130331日新控制数发生额"/>
      <sheetName val="截止20130331"/>
      <sheetName val="截止20130228"/>
      <sheetName val="截止20130218实际发生额"/>
      <sheetName val="10-12年厉行节约分处室发生额 (4)"/>
      <sheetName val="10-12年厉行节约分处室发生额 (3)"/>
      <sheetName val="2010未剔除新增项目数 (2)"/>
      <sheetName val="截止20111231不剔除2011年新增项目     (2)"/>
      <sheetName val="1206新计算20121230实际发生额"/>
      <sheetName val="1206新计算与20121130实际发生额比较   "/>
      <sheetName val="追20121130实际发生额   "/>
      <sheetName val="追20121031剔除新增项目实际发生额   (4)"/>
      <sheetName val="追20121104实际发生额   (3)"/>
      <sheetName val="追20121031实际发生额   (2)"/>
      <sheetName val="追20121031实际发生额  "/>
      <sheetName val="20121011实际发生额 "/>
      <sheetName val="2012930实际发生额"/>
      <sheetName val="20120831实际发生额"/>
      <sheetName val="20120731实际发生额 "/>
      <sheetName val="20120630实际发生额"/>
      <sheetName val="20120531实际发生修改"/>
      <sheetName val="20120531实际发生"/>
      <sheetName val="截止20111231不剔除2011年新增项目    "/>
      <sheetName val="截止20111231剔除2011年新增项目审计用 (2)"/>
      <sheetName val="2010-2011非税收入三项费用统计表"/>
      <sheetName val="截止20111231剔除2011年新增项目审计用"/>
      <sheetName val="截止20111231剔除2011年新增项目审计用1"/>
      <sheetName val="截止20111231剔除2011年新增项目   "/>
      <sheetName val="截止20111223剔除2011年新增项目  "/>
      <sheetName val="截止20111205剔除2011年新增项目 "/>
      <sheetName val="截止20111031剔除2011年新增项目"/>
      <sheetName val="截止20110929剔除最新新增"/>
      <sheetName val="截止20110902剔除新增   (3)"/>
      <sheetName val="截止2011802剔除新增   (2)"/>
      <sheetName val="截止2011630剔除新增  "/>
      <sheetName val="截止5.31日超支处室发生额"/>
      <sheetName val="最终07-10年厉行节约分处室发生额 剔除新增项目 "/>
      <sheetName val="截止2011531剔除新增 "/>
      <sheetName val="截止2011517剔除新增"/>
      <sheetName val="截止2011517"/>
      <sheetName val="07-10年厉行节约分处室发生额 未剔除新增项目"/>
      <sheetName val="2010未剔除新增项目数"/>
      <sheetName val="2010年全年"/>
      <sheetName val="20101213"/>
      <sheetName val="20101109"/>
      <sheetName val="20101018"/>
      <sheetName val="截止20101008"/>
      <sheetName val="截止201008010"/>
      <sheetName val="截止20100707"/>
      <sheetName val="截止20100618"/>
      <sheetName val="截止20100603"/>
      <sheetName val="截至20100511"/>
      <sheetName val="截至20100421"/>
      <sheetName val="截至2010年4月6日"/>
      <sheetName val="07-09年厉行节约分处室发生额 (2)"/>
      <sheetName val="实际支出"/>
      <sheetName val="09年10月上报数据"/>
      <sheetName val="0910月账面数据"/>
      <sheetName val="控制表0905月"/>
      <sheetName val="基础数据"/>
      <sheetName val="07-09年厉行节约分处室发生额"/>
      <sheetName val="MWNANSSQ"/>
      <sheetName val="PJYSJLQH"/>
      <sheetName val="KXMNRTJB"/>
      <sheetName val="SYWSLKSE"/>
      <sheetName val="MVTSTQRY"/>
      <sheetName val="TVZKASRQ"/>
      <sheetName val="PQSYPOXR"/>
      <sheetName val="NDNYTNMQ"/>
      <sheetName val="NAAILKPN"/>
      <sheetName val="PVOTYPMP"/>
      <sheetName val="HWMRITP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Kx"/>
      <sheetName val="C01-1"/>
      <sheetName val="P1012001"/>
    </sheetNames>
    <sheetDataSet>
      <sheetData sheetId="0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12001"/>
    </sheetNames>
    <sheetDataSet>
      <sheetData sheetId="0">
        <row r="6">
          <cell r="A6" t="str">
            <v xml:space="preserve">一、工商税收类                </v>
          </cell>
          <cell r="B6">
            <v>1046134</v>
          </cell>
          <cell r="C6">
            <v>920480</v>
          </cell>
          <cell r="D6">
            <v>129220</v>
          </cell>
          <cell r="E6">
            <v>1049700</v>
          </cell>
        </row>
        <row r="7">
          <cell r="A7" t="str">
            <v xml:space="preserve">    增值税                    </v>
          </cell>
          <cell r="B7">
            <v>0</v>
          </cell>
          <cell r="C7">
            <v>125063</v>
          </cell>
          <cell r="D7">
            <v>47730</v>
          </cell>
          <cell r="E7">
            <v>172793</v>
          </cell>
        </row>
        <row r="8">
          <cell r="A8" t="str">
            <v xml:space="preserve">    营业税                    </v>
          </cell>
          <cell r="B8">
            <v>0</v>
          </cell>
          <cell r="C8">
            <v>466434</v>
          </cell>
          <cell r="D8">
            <v>74326</v>
          </cell>
          <cell r="E8">
            <v>540760</v>
          </cell>
        </row>
        <row r="9">
          <cell r="A9" t="str">
            <v xml:space="preserve">    个人所得税                </v>
          </cell>
          <cell r="B9">
            <v>0</v>
          </cell>
          <cell r="C9">
            <v>132092</v>
          </cell>
          <cell r="D9">
            <v>1562</v>
          </cell>
          <cell r="E9">
            <v>133654</v>
          </cell>
        </row>
        <row r="10">
          <cell r="A10" t="str">
            <v xml:space="preserve">    土地增值税                </v>
          </cell>
          <cell r="B10">
            <v>0</v>
          </cell>
          <cell r="C10">
            <v>3691</v>
          </cell>
          <cell r="D10">
            <v>0</v>
          </cell>
          <cell r="E10">
            <v>3691</v>
          </cell>
        </row>
        <row r="11">
          <cell r="A11" t="str">
            <v xml:space="preserve">    外商投资企业和外国企业所得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</row>
        <row r="12">
          <cell r="A12" t="str">
            <v xml:space="preserve">    城市维护建设税            </v>
          </cell>
          <cell r="B12">
            <v>0</v>
          </cell>
          <cell r="C12">
            <v>61856</v>
          </cell>
          <cell r="D12">
            <v>4400</v>
          </cell>
          <cell r="E12">
            <v>66256</v>
          </cell>
        </row>
        <row r="13">
          <cell r="A13" t="str">
            <v xml:space="preserve">    车船使用税                </v>
          </cell>
          <cell r="B13">
            <v>0</v>
          </cell>
          <cell r="C13">
            <v>9385</v>
          </cell>
          <cell r="D13">
            <v>156</v>
          </cell>
          <cell r="E13">
            <v>9541</v>
          </cell>
        </row>
        <row r="14">
          <cell r="A14" t="str">
            <v xml:space="preserve">    房产税                    </v>
          </cell>
          <cell r="B14">
            <v>0</v>
          </cell>
          <cell r="C14">
            <v>68832</v>
          </cell>
          <cell r="D14">
            <v>527</v>
          </cell>
          <cell r="E14">
            <v>69359</v>
          </cell>
        </row>
        <row r="15">
          <cell r="A15" t="str">
            <v xml:space="preserve">    屠宰税                    </v>
          </cell>
          <cell r="B15">
            <v>0</v>
          </cell>
          <cell r="C15">
            <v>243</v>
          </cell>
          <cell r="D15">
            <v>6</v>
          </cell>
          <cell r="E15">
            <v>249</v>
          </cell>
        </row>
        <row r="16">
          <cell r="A16" t="str">
            <v xml:space="preserve">    资源税                    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</row>
        <row r="17">
          <cell r="A17" t="str">
            <v xml:space="preserve">    城镇土地使用税            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</row>
        <row r="18">
          <cell r="A18" t="str">
            <v xml:space="preserve">    印花税                    </v>
          </cell>
          <cell r="B18">
            <v>0</v>
          </cell>
          <cell r="C18">
            <v>17818</v>
          </cell>
          <cell r="D18">
            <v>240</v>
          </cell>
          <cell r="E18">
            <v>18058</v>
          </cell>
        </row>
        <row r="19">
          <cell r="A19" t="str">
            <v xml:space="preserve">    筵席税                    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</row>
        <row r="20">
          <cell r="A20" t="str">
            <v xml:space="preserve">    固定资产投资方向调节税    </v>
          </cell>
          <cell r="B20">
            <v>0</v>
          </cell>
          <cell r="C20">
            <v>28943</v>
          </cell>
          <cell r="D20">
            <v>39</v>
          </cell>
          <cell r="E20">
            <v>28982</v>
          </cell>
        </row>
        <row r="21">
          <cell r="A21" t="str">
            <v xml:space="preserve">    工商税收滞纳金补税罚款    </v>
          </cell>
          <cell r="B21">
            <v>0</v>
          </cell>
          <cell r="C21">
            <v>6123</v>
          </cell>
          <cell r="D21">
            <v>234</v>
          </cell>
          <cell r="E21">
            <v>6357</v>
          </cell>
        </row>
        <row r="22">
          <cell r="A22" t="str">
            <v xml:space="preserve">二、农牧业税和耕地占用税类    </v>
          </cell>
          <cell r="B22">
            <v>50520</v>
          </cell>
          <cell r="C22">
            <v>46157</v>
          </cell>
          <cell r="D22">
            <v>3359</v>
          </cell>
          <cell r="E22">
            <v>49516</v>
          </cell>
        </row>
        <row r="23">
          <cell r="A23" t="str">
            <v xml:space="preserve">    农牧业税                  </v>
          </cell>
          <cell r="B23">
            <v>0</v>
          </cell>
          <cell r="C23">
            <v>4581</v>
          </cell>
          <cell r="D23">
            <v>3355</v>
          </cell>
          <cell r="E23">
            <v>7936</v>
          </cell>
        </row>
        <row r="24">
          <cell r="A24" t="str">
            <v xml:space="preserve">    农业特产税                </v>
          </cell>
          <cell r="B24">
            <v>0</v>
          </cell>
          <cell r="C24">
            <v>829</v>
          </cell>
          <cell r="D24">
            <v>4</v>
          </cell>
          <cell r="E24">
            <v>833</v>
          </cell>
        </row>
        <row r="25">
          <cell r="A25" t="str">
            <v xml:space="preserve">    耕地占用税                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</row>
        <row r="26">
          <cell r="A26" t="str">
            <v xml:space="preserve">    契税                      </v>
          </cell>
          <cell r="B26">
            <v>0</v>
          </cell>
          <cell r="C26">
            <v>40747</v>
          </cell>
          <cell r="D26">
            <v>0</v>
          </cell>
          <cell r="E26">
            <v>40747</v>
          </cell>
        </row>
        <row r="27">
          <cell r="A27" t="str">
            <v xml:space="preserve">三、企业所得税类              </v>
          </cell>
          <cell r="B27">
            <v>275141</v>
          </cell>
          <cell r="C27">
            <v>203376</v>
          </cell>
          <cell r="D27">
            <v>76125</v>
          </cell>
          <cell r="E27">
            <v>279501</v>
          </cell>
        </row>
        <row r="28">
          <cell r="A28" t="str">
            <v xml:space="preserve">四、国有企业上缴利润类        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</row>
        <row r="29">
          <cell r="A29" t="str">
            <v xml:space="preserve">五、国有企业计划亏损补贴类    </v>
          </cell>
          <cell r="B29">
            <v>-6870</v>
          </cell>
          <cell r="C29">
            <v>-8085</v>
          </cell>
          <cell r="D29">
            <v>0</v>
          </cell>
          <cell r="E29">
            <v>-8085</v>
          </cell>
        </row>
        <row r="30">
          <cell r="A30" t="str">
            <v xml:space="preserve">六、基本建设贷款归还收入类    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</row>
        <row r="31">
          <cell r="A31" t="str">
            <v xml:space="preserve">七、其他收入类                </v>
          </cell>
          <cell r="B31">
            <v>1074</v>
          </cell>
          <cell r="C31">
            <v>1205</v>
          </cell>
          <cell r="D31">
            <v>0</v>
          </cell>
          <cell r="E31">
            <v>1205</v>
          </cell>
        </row>
        <row r="32">
          <cell r="A32" t="str">
            <v xml:space="preserve">八、企业所得税退税类          </v>
          </cell>
          <cell r="B32">
            <v>-561</v>
          </cell>
          <cell r="C32">
            <v>-570</v>
          </cell>
          <cell r="D32">
            <v>0</v>
          </cell>
          <cell r="E32">
            <v>-570</v>
          </cell>
        </row>
        <row r="33">
          <cell r="A33" t="str">
            <v>九、罚没收入、行政性收费收入类</v>
          </cell>
          <cell r="B33">
            <v>46447</v>
          </cell>
          <cell r="C33">
            <v>48448</v>
          </cell>
          <cell r="D33">
            <v>0</v>
          </cell>
          <cell r="E33">
            <v>48448</v>
          </cell>
        </row>
        <row r="34">
          <cell r="A34" t="str">
            <v/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</row>
        <row r="35">
          <cell r="A35" t="str">
            <v/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</row>
        <row r="36">
          <cell r="A36" t="str">
            <v/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</row>
        <row r="37">
          <cell r="A37" t="str">
            <v/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</row>
        <row r="38">
          <cell r="A38" t="str">
            <v/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</row>
        <row r="39">
          <cell r="A39" t="str">
            <v xml:space="preserve">    本  年  收  入  合  计    </v>
          </cell>
          <cell r="B39">
            <v>1411885</v>
          </cell>
          <cell r="C39">
            <v>1211011</v>
          </cell>
          <cell r="D39">
            <v>208704</v>
          </cell>
          <cell r="E39">
            <v>1419715</v>
          </cell>
        </row>
        <row r="40">
          <cell r="A40" t="str">
            <v xml:space="preserve">    上 年 结 余               </v>
          </cell>
          <cell r="B40">
            <v>0</v>
          </cell>
          <cell r="C40">
            <v>0</v>
          </cell>
          <cell r="D40">
            <v>0</v>
          </cell>
          <cell r="E40">
            <v>186760</v>
          </cell>
        </row>
        <row r="41">
          <cell r="A41" t="str">
            <v xml:space="preserve">    地方政府兑付有价证券本金  </v>
          </cell>
          <cell r="B41">
            <v>0</v>
          </cell>
          <cell r="C41">
            <v>0</v>
          </cell>
          <cell r="D41">
            <v>0</v>
          </cell>
          <cell r="E41">
            <v>47</v>
          </cell>
        </row>
        <row r="42">
          <cell r="A42" t="str">
            <v xml:space="preserve">    补 助 收 入               </v>
          </cell>
          <cell r="B42">
            <v>0</v>
          </cell>
          <cell r="C42">
            <v>0</v>
          </cell>
          <cell r="D42">
            <v>0</v>
          </cell>
          <cell r="E42">
            <v>688224</v>
          </cell>
        </row>
        <row r="43">
          <cell r="A43" t="str">
            <v xml:space="preserve">       1. 税收返还收入        </v>
          </cell>
          <cell r="B43">
            <v>0</v>
          </cell>
          <cell r="C43">
            <v>0</v>
          </cell>
          <cell r="D43">
            <v>0</v>
          </cell>
          <cell r="E43">
            <v>403982</v>
          </cell>
        </row>
        <row r="44">
          <cell r="A44" t="str">
            <v xml:space="preserve">       2. 专项补助收入        </v>
          </cell>
          <cell r="B44">
            <v>0</v>
          </cell>
          <cell r="C44">
            <v>0</v>
          </cell>
          <cell r="D44">
            <v>0</v>
          </cell>
          <cell r="E44">
            <v>3452</v>
          </cell>
        </row>
        <row r="45">
          <cell r="A45" t="str">
            <v xml:space="preserve">       3. 结算补助收入        </v>
          </cell>
          <cell r="B45">
            <v>0</v>
          </cell>
          <cell r="C45">
            <v>0</v>
          </cell>
          <cell r="D45">
            <v>0</v>
          </cell>
          <cell r="E45">
            <v>276167</v>
          </cell>
        </row>
        <row r="46">
          <cell r="A46" t="str">
            <v xml:space="preserve">       4. 其他补助收入        </v>
          </cell>
          <cell r="B46">
            <v>0</v>
          </cell>
          <cell r="C46">
            <v>0</v>
          </cell>
          <cell r="D46">
            <v>0</v>
          </cell>
          <cell r="E46">
            <v>4623</v>
          </cell>
        </row>
        <row r="47">
          <cell r="A47" t="str">
            <v xml:space="preserve">    调 剂 收 入 (列出明细)    </v>
          </cell>
          <cell r="B47">
            <v>0</v>
          </cell>
          <cell r="C47">
            <v>0</v>
          </cell>
          <cell r="D47">
            <v>0</v>
          </cell>
          <cell r="E47">
            <v>9729</v>
          </cell>
        </row>
        <row r="48">
          <cell r="A48" t="str">
            <v xml:space="preserve">       1. 税务经费            </v>
          </cell>
          <cell r="B48">
            <v>0</v>
          </cell>
          <cell r="C48">
            <v>0</v>
          </cell>
          <cell r="D48">
            <v>0</v>
          </cell>
          <cell r="E48">
            <v>5381</v>
          </cell>
        </row>
        <row r="49">
          <cell r="A49" t="str">
            <v xml:space="preserve">       2. 预算外调入          </v>
          </cell>
          <cell r="B49">
            <v>0</v>
          </cell>
          <cell r="C49">
            <v>0</v>
          </cell>
          <cell r="D49">
            <v>0</v>
          </cell>
          <cell r="E49">
            <v>4348</v>
          </cell>
        </row>
        <row r="50">
          <cell r="A50" t="str">
            <v xml:space="preserve">       3.                     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</row>
        <row r="51">
          <cell r="A51" t="str">
            <v/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</row>
        <row r="52">
          <cell r="A52" t="str">
            <v/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</row>
        <row r="53">
          <cell r="A53" t="str">
            <v/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</row>
        <row r="54">
          <cell r="A54" t="str">
            <v/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</row>
        <row r="55">
          <cell r="A55" t="str">
            <v/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</row>
        <row r="56">
          <cell r="A56" t="str">
            <v/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</row>
        <row r="57">
          <cell r="A57" t="str">
            <v/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</row>
        <row r="58">
          <cell r="A58" t="str">
            <v/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</row>
        <row r="59">
          <cell r="A59" t="str">
            <v/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</row>
        <row r="60">
          <cell r="A60" t="str">
            <v/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</row>
        <row r="61">
          <cell r="A61" t="str">
            <v xml:space="preserve">      平      衡       数     </v>
          </cell>
          <cell r="B61">
            <v>0</v>
          </cell>
          <cell r="C61">
            <v>0</v>
          </cell>
          <cell r="D61">
            <v>0</v>
          </cell>
          <cell r="E61">
            <v>2304475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单位信息录入表"/>
      <sheetName val="人员信息录入表"/>
      <sheetName val="基础编码"/>
      <sheetName val="四月份月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1学前"/>
      <sheetName val="表2小学"/>
      <sheetName val="表3初中"/>
      <sheetName val="表4高中 (2)"/>
      <sheetName val="表5中职1"/>
      <sheetName val="表6异动汇总表"/>
      <sheetName val="学前"/>
      <sheetName val="小学"/>
      <sheetName val="初中"/>
      <sheetName val="高中"/>
      <sheetName val="全县乡镇"/>
      <sheetName val="汝城县行政区划代码"/>
      <sheetName val="湖南省行政区划代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9"/>
  <sheetViews>
    <sheetView tabSelected="1" zoomScaleNormal="100" workbookViewId="0">
      <selection activeCell="L12" sqref="L12"/>
    </sheetView>
  </sheetViews>
  <sheetFormatPr defaultRowHeight="14.25"/>
  <cols>
    <col min="1" max="1" width="12.5" style="4" customWidth="1"/>
    <col min="2" max="2" width="15.75" style="12" customWidth="1"/>
    <col min="3" max="3" width="14.625" style="12" customWidth="1"/>
    <col min="4" max="8" width="11.125" style="17" customWidth="1"/>
    <col min="9" max="9" width="12" style="17" customWidth="1"/>
    <col min="10" max="10" width="10.875" style="17" customWidth="1"/>
    <col min="11" max="11" width="11.75" style="17" customWidth="1"/>
    <col min="12" max="12" width="10.875" style="18" customWidth="1"/>
    <col min="13" max="13" width="11.875" style="17" customWidth="1"/>
    <col min="14" max="14" width="11.5" style="17" customWidth="1"/>
    <col min="15" max="15" width="10.875" style="17" customWidth="1"/>
    <col min="16" max="16" width="11.625" style="17" customWidth="1"/>
    <col min="17" max="17" width="10.875" style="17" customWidth="1"/>
    <col min="18" max="18" width="10.875" style="18" customWidth="1"/>
    <col min="19" max="19" width="10.75" style="17" customWidth="1"/>
    <col min="20" max="20" width="16.375" style="17" customWidth="1"/>
    <col min="21" max="21" width="9.375" style="17" customWidth="1"/>
    <col min="22" max="22" width="10.625" style="17" customWidth="1"/>
    <col min="23" max="23" width="9.375" style="17" customWidth="1"/>
    <col min="24" max="24" width="11.75" style="17" customWidth="1"/>
    <col min="25" max="16384" width="9" style="4"/>
  </cols>
  <sheetData>
    <row r="1" spans="1:24" ht="20.25">
      <c r="A1" s="11" t="s">
        <v>164</v>
      </c>
      <c r="B1" s="11"/>
      <c r="C1" s="11"/>
      <c r="D1" s="15"/>
      <c r="E1" s="15"/>
      <c r="F1" s="15"/>
      <c r="G1" s="15"/>
      <c r="H1" s="15"/>
      <c r="I1" s="1" t="s">
        <v>0</v>
      </c>
      <c r="J1" s="2" t="s">
        <v>0</v>
      </c>
      <c r="K1" s="1"/>
      <c r="L1" s="16"/>
    </row>
    <row r="2" spans="1:24" ht="24">
      <c r="A2" s="60" t="s">
        <v>237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1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</row>
    <row r="3" spans="1:24">
      <c r="A3" s="62" t="s">
        <v>165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</row>
    <row r="4" spans="1:24" ht="27" customHeight="1">
      <c r="A4" s="63" t="s">
        <v>239</v>
      </c>
      <c r="B4" s="64" t="s">
        <v>238</v>
      </c>
      <c r="C4" s="64" t="s">
        <v>240</v>
      </c>
      <c r="D4" s="52" t="s">
        <v>166</v>
      </c>
      <c r="E4" s="52"/>
      <c r="F4" s="52"/>
      <c r="G4" s="46" t="s">
        <v>241</v>
      </c>
      <c r="H4" s="47"/>
      <c r="I4" s="47"/>
      <c r="J4" s="47"/>
      <c r="K4" s="47"/>
      <c r="L4" s="48" t="s">
        <v>167</v>
      </c>
      <c r="M4" s="49"/>
      <c r="N4" s="49"/>
      <c r="O4" s="49"/>
      <c r="P4" s="49"/>
      <c r="Q4" s="50"/>
      <c r="R4" s="44" t="s">
        <v>168</v>
      </c>
      <c r="S4" s="51"/>
      <c r="T4" s="51"/>
      <c r="U4" s="51"/>
      <c r="V4" s="51"/>
      <c r="W4" s="51"/>
      <c r="X4" s="45"/>
    </row>
    <row r="5" spans="1:24" ht="62.25" customHeight="1">
      <c r="A5" s="63"/>
      <c r="B5" s="64"/>
      <c r="C5" s="64"/>
      <c r="D5" s="52" t="s">
        <v>169</v>
      </c>
      <c r="E5" s="52" t="s">
        <v>170</v>
      </c>
      <c r="F5" s="52" t="s">
        <v>171</v>
      </c>
      <c r="G5" s="53" t="s">
        <v>172</v>
      </c>
      <c r="H5" s="52" t="s">
        <v>173</v>
      </c>
      <c r="I5" s="55" t="s">
        <v>170</v>
      </c>
      <c r="J5" s="55"/>
      <c r="K5" s="55"/>
      <c r="L5" s="56" t="s">
        <v>172</v>
      </c>
      <c r="M5" s="58" t="s">
        <v>174</v>
      </c>
      <c r="N5" s="48" t="s">
        <v>242</v>
      </c>
      <c r="O5" s="50"/>
      <c r="P5" s="48" t="s">
        <v>244</v>
      </c>
      <c r="Q5" s="50"/>
      <c r="R5" s="56" t="s">
        <v>172</v>
      </c>
      <c r="S5" s="58" t="s">
        <v>174</v>
      </c>
      <c r="T5" s="3" t="s">
        <v>245</v>
      </c>
      <c r="U5" s="44" t="s">
        <v>243</v>
      </c>
      <c r="V5" s="45"/>
      <c r="W5" s="44" t="s">
        <v>246</v>
      </c>
      <c r="X5" s="45"/>
    </row>
    <row r="6" spans="1:24" ht="24">
      <c r="A6" s="63"/>
      <c r="B6" s="64"/>
      <c r="C6" s="64"/>
      <c r="D6" s="52"/>
      <c r="E6" s="52"/>
      <c r="F6" s="52"/>
      <c r="G6" s="54"/>
      <c r="H6" s="52"/>
      <c r="I6" s="14" t="s">
        <v>174</v>
      </c>
      <c r="J6" s="14" t="s">
        <v>175</v>
      </c>
      <c r="K6" s="14" t="s">
        <v>176</v>
      </c>
      <c r="L6" s="57"/>
      <c r="M6" s="59"/>
      <c r="N6" s="3" t="s">
        <v>177</v>
      </c>
      <c r="O6" s="3" t="s">
        <v>171</v>
      </c>
      <c r="P6" s="3" t="s">
        <v>177</v>
      </c>
      <c r="Q6" s="3" t="s">
        <v>171</v>
      </c>
      <c r="R6" s="57"/>
      <c r="S6" s="59"/>
      <c r="T6" s="3" t="s">
        <v>171</v>
      </c>
      <c r="U6" s="3" t="s">
        <v>178</v>
      </c>
      <c r="V6" s="3" t="s">
        <v>170</v>
      </c>
      <c r="W6" s="3" t="s">
        <v>178</v>
      </c>
      <c r="X6" s="3" t="s">
        <v>170</v>
      </c>
    </row>
    <row r="7" spans="1:24" s="5" customFormat="1">
      <c r="A7" s="65" t="s">
        <v>181</v>
      </c>
      <c r="B7" s="65"/>
      <c r="C7" s="65"/>
      <c r="D7" s="19">
        <f t="shared" ref="D7:D28" si="0">E7+F7</f>
        <v>214465.75</v>
      </c>
      <c r="E7" s="19">
        <f>I7+N7+P7+V7+X7</f>
        <v>162306</v>
      </c>
      <c r="F7" s="19">
        <f>O7+Q7+T7+U7+W7</f>
        <v>52159.75</v>
      </c>
      <c r="G7" s="19"/>
      <c r="H7" s="19">
        <f>I7</f>
        <v>23862</v>
      </c>
      <c r="I7" s="24">
        <f>J7+K7</f>
        <v>23862</v>
      </c>
      <c r="J7" s="25">
        <f>J8+J31+J41+J52+J72+J87+J101+J124+J136+J118+J153+J169+J179+J197</f>
        <v>20748</v>
      </c>
      <c r="K7" s="25">
        <f>K8+K31+K41+K52+K72+K87+K101+K124+K136+K118+K153+K169+K179+K197</f>
        <v>3114</v>
      </c>
      <c r="L7" s="26"/>
      <c r="M7" s="24">
        <f>N7+O7+P7+Q7</f>
        <v>131702</v>
      </c>
      <c r="N7" s="25">
        <f>N8+N31+N41+N52+N72+N87+N101+N124+N136+N118+N153+N169+N179+N197</f>
        <v>26990</v>
      </c>
      <c r="O7" s="25">
        <f>O8+O31+O41+O52+O72+O87+O101+O124+O136+O118+O153+O169+O179+O197</f>
        <v>5969</v>
      </c>
      <c r="P7" s="25">
        <f>P8+P31+P41+P52+P72+P87+P101+P124+P136+P118+P153+P169+P179+P197</f>
        <v>71159</v>
      </c>
      <c r="Q7" s="25">
        <f>Q8+Q31+Q41+Q52+Q72+Q87+Q101+Q124+Q136+Q118+Q153+Q169+Q179+Q197</f>
        <v>27584</v>
      </c>
      <c r="R7" s="26"/>
      <c r="S7" s="25">
        <f t="shared" ref="S7:X7" si="1">S8+S31+S41+S52+S72+S87+S101+S124+S136+S118+S153+S169+S179+S197</f>
        <v>58901.750000000007</v>
      </c>
      <c r="T7" s="25">
        <f t="shared" si="1"/>
        <v>6189.7500000000009</v>
      </c>
      <c r="U7" s="25">
        <f t="shared" si="1"/>
        <v>9678</v>
      </c>
      <c r="V7" s="25">
        <f t="shared" si="1"/>
        <v>29397</v>
      </c>
      <c r="W7" s="25">
        <f t="shared" si="1"/>
        <v>2739</v>
      </c>
      <c r="X7" s="25">
        <f t="shared" si="1"/>
        <v>10898</v>
      </c>
    </row>
    <row r="8" spans="1:24" s="5" customFormat="1">
      <c r="A8" s="34" t="s">
        <v>182</v>
      </c>
      <c r="B8" s="37" t="s">
        <v>183</v>
      </c>
      <c r="C8" s="38"/>
      <c r="D8" s="19">
        <f t="shared" si="0"/>
        <v>25464.69</v>
      </c>
      <c r="E8" s="19">
        <f>I8+N8+P8+V8+X8</f>
        <v>22884</v>
      </c>
      <c r="F8" s="19">
        <f t="shared" ref="F8:F71" si="2">O8+Q8+T8+U8+W8</f>
        <v>2580.69</v>
      </c>
      <c r="G8" s="19"/>
      <c r="H8" s="19">
        <f t="shared" ref="H8:H20" si="3">I8</f>
        <v>6582</v>
      </c>
      <c r="I8" s="24">
        <f>J8+K8</f>
        <v>6582</v>
      </c>
      <c r="J8" s="24">
        <f>SUM(J10:J30)</f>
        <v>5584</v>
      </c>
      <c r="K8" s="24">
        <f>SUM(K10:K30)</f>
        <v>998</v>
      </c>
      <c r="L8" s="27"/>
      <c r="M8" s="24">
        <f t="shared" ref="M8:M9" si="4">N8+O8+P8+Q8</f>
        <v>15989</v>
      </c>
      <c r="N8" s="24">
        <f>SUM(N10:N30)</f>
        <v>3342</v>
      </c>
      <c r="O8" s="24">
        <f t="shared" ref="O8:W8" si="5">SUM(O10:O30)</f>
        <v>194</v>
      </c>
      <c r="P8" s="24">
        <f t="shared" si="5"/>
        <v>10833</v>
      </c>
      <c r="Q8" s="24">
        <f t="shared" si="5"/>
        <v>1620</v>
      </c>
      <c r="R8" s="27"/>
      <c r="S8" s="24">
        <f t="shared" si="5"/>
        <v>2893.69</v>
      </c>
      <c r="T8" s="24">
        <f>SUM(T10:T30)</f>
        <v>242.69</v>
      </c>
      <c r="U8" s="24">
        <f t="shared" si="5"/>
        <v>431</v>
      </c>
      <c r="V8" s="24">
        <f t="shared" si="5"/>
        <v>1761</v>
      </c>
      <c r="W8" s="24">
        <f t="shared" si="5"/>
        <v>93</v>
      </c>
      <c r="X8" s="24">
        <f>SUM(X10:X30)</f>
        <v>366</v>
      </c>
    </row>
    <row r="9" spans="1:24" ht="24">
      <c r="A9" s="35"/>
      <c r="B9" s="28" t="s">
        <v>184</v>
      </c>
      <c r="C9" s="6"/>
      <c r="D9" s="19">
        <f t="shared" si="0"/>
        <v>21624.560000000001</v>
      </c>
      <c r="E9" s="19">
        <f>I9+N9+P9+V9+X9</f>
        <v>20609</v>
      </c>
      <c r="F9" s="19">
        <f t="shared" si="2"/>
        <v>1015.56</v>
      </c>
      <c r="G9" s="19"/>
      <c r="H9" s="19">
        <f t="shared" si="3"/>
        <v>6582</v>
      </c>
      <c r="I9" s="20">
        <f>SUM(I10:I28)</f>
        <v>6582</v>
      </c>
      <c r="J9" s="20">
        <f t="shared" ref="J9:X9" si="6">SUM(J10:J28)</f>
        <v>5584</v>
      </c>
      <c r="K9" s="20">
        <f t="shared" si="6"/>
        <v>998</v>
      </c>
      <c r="L9" s="23"/>
      <c r="M9" s="24">
        <f t="shared" si="4"/>
        <v>13678</v>
      </c>
      <c r="N9" s="20">
        <f t="shared" si="6"/>
        <v>3195</v>
      </c>
      <c r="O9" s="20">
        <f t="shared" si="6"/>
        <v>130</v>
      </c>
      <c r="P9" s="20">
        <f t="shared" si="6"/>
        <v>9640</v>
      </c>
      <c r="Q9" s="20">
        <f t="shared" si="6"/>
        <v>713</v>
      </c>
      <c r="R9" s="23"/>
      <c r="S9" s="20">
        <f t="shared" si="6"/>
        <v>1364.56</v>
      </c>
      <c r="T9" s="20">
        <f t="shared" si="6"/>
        <v>87.56</v>
      </c>
      <c r="U9" s="20">
        <f t="shared" si="6"/>
        <v>80</v>
      </c>
      <c r="V9" s="20">
        <f t="shared" si="6"/>
        <v>1056</v>
      </c>
      <c r="W9" s="20">
        <f t="shared" si="6"/>
        <v>5</v>
      </c>
      <c r="X9" s="20">
        <f t="shared" si="6"/>
        <v>136</v>
      </c>
    </row>
    <row r="10" spans="1:24" ht="24">
      <c r="A10" s="35"/>
      <c r="B10" s="28" t="s">
        <v>185</v>
      </c>
      <c r="C10" s="9" t="s">
        <v>110</v>
      </c>
      <c r="D10" s="19">
        <f t="shared" si="0"/>
        <v>638</v>
      </c>
      <c r="E10" s="19">
        <f>I10+N10+P10+V10+X10</f>
        <v>638</v>
      </c>
      <c r="F10" s="19">
        <f t="shared" si="2"/>
        <v>0</v>
      </c>
      <c r="G10" s="13" t="s">
        <v>162</v>
      </c>
      <c r="H10" s="19">
        <f t="shared" si="3"/>
        <v>638</v>
      </c>
      <c r="I10" s="20">
        <v>638</v>
      </c>
      <c r="J10" s="20">
        <v>544</v>
      </c>
      <c r="K10" s="20">
        <v>94</v>
      </c>
      <c r="L10" s="20"/>
      <c r="M10" s="21"/>
      <c r="N10" s="21"/>
      <c r="O10" s="21"/>
      <c r="P10" s="21"/>
      <c r="Q10" s="21"/>
      <c r="R10" s="22"/>
      <c r="S10" s="21"/>
      <c r="T10" s="21"/>
      <c r="U10" s="21"/>
      <c r="V10" s="21"/>
      <c r="W10" s="21"/>
      <c r="X10" s="21"/>
    </row>
    <row r="11" spans="1:24" ht="24">
      <c r="A11" s="35"/>
      <c r="B11" s="28" t="s">
        <v>185</v>
      </c>
      <c r="C11" s="9" t="s">
        <v>111</v>
      </c>
      <c r="D11" s="19">
        <f t="shared" si="0"/>
        <v>558</v>
      </c>
      <c r="E11" s="19">
        <f>I11+N11+P11+V11+X11</f>
        <v>558</v>
      </c>
      <c r="F11" s="19">
        <f t="shared" si="2"/>
        <v>0</v>
      </c>
      <c r="G11" s="13" t="s">
        <v>162</v>
      </c>
      <c r="H11" s="19">
        <f t="shared" si="3"/>
        <v>558</v>
      </c>
      <c r="I11" s="20">
        <v>558</v>
      </c>
      <c r="J11" s="20">
        <v>506</v>
      </c>
      <c r="K11" s="20">
        <v>52</v>
      </c>
      <c r="L11" s="20"/>
      <c r="M11" s="21"/>
      <c r="N11" s="21"/>
      <c r="O11" s="21"/>
      <c r="P11" s="21"/>
      <c r="Q11" s="21"/>
      <c r="R11" s="22"/>
      <c r="S11" s="21"/>
      <c r="T11" s="21"/>
      <c r="U11" s="21"/>
      <c r="V11" s="21"/>
      <c r="W11" s="21"/>
      <c r="X11" s="21"/>
    </row>
    <row r="12" spans="1:24" ht="24">
      <c r="A12" s="35"/>
      <c r="B12" s="28" t="s">
        <v>185</v>
      </c>
      <c r="C12" s="9" t="s">
        <v>112</v>
      </c>
      <c r="D12" s="19">
        <f t="shared" si="0"/>
        <v>714</v>
      </c>
      <c r="E12" s="19">
        <f>I12+N12+P12+V12+X12</f>
        <v>714</v>
      </c>
      <c r="F12" s="19">
        <f t="shared" si="2"/>
        <v>0</v>
      </c>
      <c r="G12" s="13" t="s">
        <v>162</v>
      </c>
      <c r="H12" s="19">
        <f t="shared" si="3"/>
        <v>714</v>
      </c>
      <c r="I12" s="20">
        <v>714</v>
      </c>
      <c r="J12" s="20">
        <v>611</v>
      </c>
      <c r="K12" s="20">
        <v>103</v>
      </c>
      <c r="L12" s="20"/>
      <c r="M12" s="21"/>
      <c r="N12" s="21"/>
      <c r="O12" s="21"/>
      <c r="P12" s="21"/>
      <c r="Q12" s="21"/>
      <c r="R12" s="22"/>
      <c r="S12" s="21"/>
      <c r="T12" s="21"/>
      <c r="U12" s="21"/>
      <c r="V12" s="21"/>
      <c r="W12" s="21"/>
      <c r="X12" s="21"/>
    </row>
    <row r="13" spans="1:24" ht="24">
      <c r="A13" s="35"/>
      <c r="B13" s="28" t="s">
        <v>185</v>
      </c>
      <c r="C13" s="9" t="s">
        <v>113</v>
      </c>
      <c r="D13" s="19">
        <f t="shared" si="0"/>
        <v>877</v>
      </c>
      <c r="E13" s="19">
        <f>I13+N13+P13+V13+X13</f>
        <v>877</v>
      </c>
      <c r="F13" s="19">
        <f t="shared" si="2"/>
        <v>0</v>
      </c>
      <c r="G13" s="13" t="s">
        <v>163</v>
      </c>
      <c r="H13" s="19">
        <f t="shared" si="3"/>
        <v>877</v>
      </c>
      <c r="I13" s="20">
        <v>877</v>
      </c>
      <c r="J13" s="20">
        <v>787</v>
      </c>
      <c r="K13" s="20">
        <v>90</v>
      </c>
      <c r="L13" s="20"/>
      <c r="M13" s="21"/>
      <c r="N13" s="21"/>
      <c r="O13" s="21"/>
      <c r="P13" s="21"/>
      <c r="Q13" s="21"/>
      <c r="R13" s="22"/>
      <c r="S13" s="21"/>
      <c r="T13" s="21"/>
      <c r="U13" s="21"/>
      <c r="V13" s="21"/>
      <c r="W13" s="21"/>
      <c r="X13" s="21"/>
    </row>
    <row r="14" spans="1:24" ht="24">
      <c r="A14" s="35"/>
      <c r="B14" s="28" t="s">
        <v>185</v>
      </c>
      <c r="C14" s="9" t="s">
        <v>114</v>
      </c>
      <c r="D14" s="19">
        <f t="shared" si="0"/>
        <v>661</v>
      </c>
      <c r="E14" s="19">
        <f>I14+N14+P14+V14+X14</f>
        <v>661</v>
      </c>
      <c r="F14" s="19">
        <f t="shared" si="2"/>
        <v>0</v>
      </c>
      <c r="G14" s="13" t="s">
        <v>162</v>
      </c>
      <c r="H14" s="19">
        <f t="shared" si="3"/>
        <v>661</v>
      </c>
      <c r="I14" s="20">
        <v>661</v>
      </c>
      <c r="J14" s="20">
        <v>571</v>
      </c>
      <c r="K14" s="20">
        <v>90</v>
      </c>
      <c r="L14" s="20"/>
      <c r="M14" s="21"/>
      <c r="N14" s="21"/>
      <c r="O14" s="21"/>
      <c r="P14" s="21"/>
      <c r="Q14" s="21"/>
      <c r="R14" s="22"/>
      <c r="S14" s="21"/>
      <c r="T14" s="21"/>
      <c r="U14" s="21"/>
      <c r="V14" s="21"/>
      <c r="W14" s="21"/>
      <c r="X14" s="21"/>
    </row>
    <row r="15" spans="1:24" ht="24">
      <c r="A15" s="35"/>
      <c r="B15" s="28" t="s">
        <v>185</v>
      </c>
      <c r="C15" s="9" t="s">
        <v>115</v>
      </c>
      <c r="D15" s="19">
        <f t="shared" si="0"/>
        <v>825</v>
      </c>
      <c r="E15" s="19">
        <f>I15+N15+P15+V15+X15</f>
        <v>825</v>
      </c>
      <c r="F15" s="19">
        <f t="shared" si="2"/>
        <v>0</v>
      </c>
      <c r="G15" s="13" t="s">
        <v>162</v>
      </c>
      <c r="H15" s="19">
        <f t="shared" si="3"/>
        <v>825</v>
      </c>
      <c r="I15" s="20">
        <v>825</v>
      </c>
      <c r="J15" s="20">
        <v>603</v>
      </c>
      <c r="K15" s="20">
        <v>222</v>
      </c>
      <c r="L15" s="20"/>
      <c r="M15" s="21"/>
      <c r="N15" s="21"/>
      <c r="O15" s="21"/>
      <c r="P15" s="21"/>
      <c r="Q15" s="21"/>
      <c r="R15" s="22"/>
      <c r="S15" s="21"/>
      <c r="T15" s="21"/>
      <c r="U15" s="21"/>
      <c r="V15" s="21"/>
      <c r="W15" s="21"/>
      <c r="X15" s="21"/>
    </row>
    <row r="16" spans="1:24" ht="24">
      <c r="A16" s="35"/>
      <c r="B16" s="28" t="s">
        <v>185</v>
      </c>
      <c r="C16" s="9" t="s">
        <v>116</v>
      </c>
      <c r="D16" s="19">
        <f t="shared" si="0"/>
        <v>833</v>
      </c>
      <c r="E16" s="19">
        <f>I16+N16+P16+V16+X16</f>
        <v>833</v>
      </c>
      <c r="F16" s="19">
        <f t="shared" si="2"/>
        <v>0</v>
      </c>
      <c r="G16" s="13" t="s">
        <v>162</v>
      </c>
      <c r="H16" s="19">
        <f t="shared" si="3"/>
        <v>833</v>
      </c>
      <c r="I16" s="20">
        <v>833</v>
      </c>
      <c r="J16" s="20">
        <v>629</v>
      </c>
      <c r="K16" s="20">
        <v>204</v>
      </c>
      <c r="L16" s="20"/>
      <c r="M16" s="21"/>
      <c r="N16" s="21"/>
      <c r="O16" s="21"/>
      <c r="P16" s="21"/>
      <c r="Q16" s="21"/>
      <c r="R16" s="22"/>
      <c r="S16" s="21"/>
      <c r="T16" s="21"/>
      <c r="U16" s="21"/>
      <c r="V16" s="21"/>
      <c r="W16" s="21"/>
      <c r="X16" s="21"/>
    </row>
    <row r="17" spans="1:24" ht="24">
      <c r="A17" s="35"/>
      <c r="B17" s="28" t="s">
        <v>185</v>
      </c>
      <c r="C17" s="9" t="s">
        <v>117</v>
      </c>
      <c r="D17" s="19">
        <f t="shared" si="0"/>
        <v>687</v>
      </c>
      <c r="E17" s="19">
        <f>I17+N17+P17+V17+X17</f>
        <v>687</v>
      </c>
      <c r="F17" s="19">
        <f t="shared" si="2"/>
        <v>0</v>
      </c>
      <c r="G17" s="13" t="s">
        <v>162</v>
      </c>
      <c r="H17" s="19">
        <f t="shared" si="3"/>
        <v>687</v>
      </c>
      <c r="I17" s="20">
        <v>687</v>
      </c>
      <c r="J17" s="20">
        <v>646</v>
      </c>
      <c r="K17" s="20">
        <v>41</v>
      </c>
      <c r="L17" s="20"/>
      <c r="M17" s="21"/>
      <c r="N17" s="21"/>
      <c r="O17" s="21"/>
      <c r="P17" s="21"/>
      <c r="Q17" s="21"/>
      <c r="R17" s="22"/>
      <c r="S17" s="21"/>
      <c r="T17" s="21"/>
      <c r="U17" s="21"/>
      <c r="V17" s="21"/>
      <c r="W17" s="21"/>
      <c r="X17" s="21"/>
    </row>
    <row r="18" spans="1:24" ht="24">
      <c r="A18" s="35"/>
      <c r="B18" s="28" t="s">
        <v>185</v>
      </c>
      <c r="C18" s="9" t="s">
        <v>118</v>
      </c>
      <c r="D18" s="19">
        <f t="shared" si="0"/>
        <v>393</v>
      </c>
      <c r="E18" s="19">
        <f>I18+N18+P18+V18+X18</f>
        <v>393</v>
      </c>
      <c r="F18" s="19">
        <f t="shared" si="2"/>
        <v>0</v>
      </c>
      <c r="G18" s="13" t="s">
        <v>162</v>
      </c>
      <c r="H18" s="19">
        <f t="shared" si="3"/>
        <v>393</v>
      </c>
      <c r="I18" s="20">
        <v>393</v>
      </c>
      <c r="J18" s="20">
        <v>296</v>
      </c>
      <c r="K18" s="20">
        <v>97</v>
      </c>
      <c r="L18" s="20"/>
      <c r="M18" s="21"/>
      <c r="N18" s="21"/>
      <c r="O18" s="21"/>
      <c r="P18" s="21"/>
      <c r="Q18" s="21"/>
      <c r="R18" s="22"/>
      <c r="S18" s="21"/>
      <c r="T18" s="21"/>
      <c r="U18" s="21"/>
      <c r="V18" s="21"/>
      <c r="W18" s="21"/>
      <c r="X18" s="21"/>
    </row>
    <row r="19" spans="1:24" ht="24">
      <c r="A19" s="35"/>
      <c r="B19" s="28" t="s">
        <v>185</v>
      </c>
      <c r="C19" s="9" t="s">
        <v>119</v>
      </c>
      <c r="D19" s="19">
        <f t="shared" si="0"/>
        <v>390</v>
      </c>
      <c r="E19" s="19">
        <f>I19+N19+P19+V19+X19</f>
        <v>390</v>
      </c>
      <c r="F19" s="19">
        <f t="shared" si="2"/>
        <v>0</v>
      </c>
      <c r="G19" s="13" t="s">
        <v>162</v>
      </c>
      <c r="H19" s="19">
        <f t="shared" si="3"/>
        <v>390</v>
      </c>
      <c r="I19" s="20">
        <v>390</v>
      </c>
      <c r="J19" s="20">
        <v>385</v>
      </c>
      <c r="K19" s="20">
        <v>5</v>
      </c>
      <c r="L19" s="20"/>
      <c r="M19" s="21"/>
      <c r="N19" s="21"/>
      <c r="O19" s="21"/>
      <c r="P19" s="21"/>
      <c r="Q19" s="21"/>
      <c r="R19" s="22"/>
      <c r="S19" s="21"/>
      <c r="T19" s="21"/>
      <c r="U19" s="21"/>
      <c r="V19" s="21"/>
      <c r="W19" s="21"/>
      <c r="X19" s="21"/>
    </row>
    <row r="20" spans="1:24" ht="24">
      <c r="A20" s="35"/>
      <c r="B20" s="28" t="s">
        <v>185</v>
      </c>
      <c r="C20" s="9" t="s">
        <v>120</v>
      </c>
      <c r="D20" s="19">
        <f t="shared" si="0"/>
        <v>6</v>
      </c>
      <c r="E20" s="19">
        <f>I20+N20+P20+V20+X20</f>
        <v>6</v>
      </c>
      <c r="F20" s="19">
        <f t="shared" si="2"/>
        <v>0</v>
      </c>
      <c r="G20" s="13" t="s">
        <v>163</v>
      </c>
      <c r="H20" s="19">
        <f t="shared" si="3"/>
        <v>6</v>
      </c>
      <c r="I20" s="20">
        <v>6</v>
      </c>
      <c r="J20" s="20">
        <v>6</v>
      </c>
      <c r="K20" s="20">
        <v>0</v>
      </c>
      <c r="L20" s="20"/>
      <c r="M20" s="21"/>
      <c r="N20" s="21"/>
      <c r="O20" s="21"/>
      <c r="P20" s="21"/>
      <c r="Q20" s="21"/>
      <c r="R20" s="22"/>
      <c r="S20" s="21"/>
      <c r="T20" s="21"/>
      <c r="U20" s="21"/>
      <c r="V20" s="21"/>
      <c r="W20" s="21"/>
      <c r="X20" s="21"/>
    </row>
    <row r="21" spans="1:24" ht="24">
      <c r="A21" s="35"/>
      <c r="B21" s="7" t="s">
        <v>185</v>
      </c>
      <c r="C21" s="7"/>
      <c r="D21" s="19">
        <f t="shared" si="0"/>
        <v>13439.64</v>
      </c>
      <c r="E21" s="19">
        <f>I21+N21+P21+V21+X21</f>
        <v>12745</v>
      </c>
      <c r="F21" s="19">
        <f t="shared" si="2"/>
        <v>694.64</v>
      </c>
      <c r="G21" s="13"/>
      <c r="H21" s="19"/>
      <c r="I21" s="29"/>
      <c r="J21" s="29"/>
      <c r="K21" s="29"/>
      <c r="L21" s="23" t="s">
        <v>179</v>
      </c>
      <c r="M21" s="24">
        <f t="shared" ref="M21:M23" si="7">N21+O21+P21+Q21</f>
        <v>12701</v>
      </c>
      <c r="N21" s="29">
        <v>3079</v>
      </c>
      <c r="O21" s="29">
        <v>113</v>
      </c>
      <c r="P21" s="29">
        <v>8960</v>
      </c>
      <c r="Q21" s="29">
        <v>549</v>
      </c>
      <c r="R21" s="22" t="s">
        <v>180</v>
      </c>
      <c r="S21" s="30">
        <f>T21+U21+V21+W21+X21</f>
        <v>738.64</v>
      </c>
      <c r="T21" s="30">
        <v>32.64</v>
      </c>
      <c r="U21" s="30">
        <v>0</v>
      </c>
      <c r="V21" s="31">
        <v>655</v>
      </c>
      <c r="W21" s="31">
        <v>0</v>
      </c>
      <c r="X21" s="31">
        <v>51</v>
      </c>
    </row>
    <row r="22" spans="1:24" ht="24">
      <c r="A22" s="35"/>
      <c r="B22" s="7" t="s">
        <v>1</v>
      </c>
      <c r="C22" s="7"/>
      <c r="D22" s="19">
        <f t="shared" si="0"/>
        <v>864.94</v>
      </c>
      <c r="E22" s="19">
        <f>I22+N22+P22+V22+X22</f>
        <v>699</v>
      </c>
      <c r="F22" s="19">
        <f t="shared" si="2"/>
        <v>165.94</v>
      </c>
      <c r="G22" s="13"/>
      <c r="H22" s="19"/>
      <c r="I22" s="29"/>
      <c r="J22" s="29"/>
      <c r="K22" s="29"/>
      <c r="L22" s="23" t="s">
        <v>179</v>
      </c>
      <c r="M22" s="24">
        <f t="shared" si="7"/>
        <v>583</v>
      </c>
      <c r="N22" s="29">
        <v>72</v>
      </c>
      <c r="O22" s="29">
        <v>11</v>
      </c>
      <c r="P22" s="29">
        <v>403</v>
      </c>
      <c r="Q22" s="29">
        <v>97</v>
      </c>
      <c r="R22" s="22" t="s">
        <v>180</v>
      </c>
      <c r="S22" s="30">
        <f t="shared" ref="S22:S30" si="8">T22+U22+V22+W22+X22</f>
        <v>281.94</v>
      </c>
      <c r="T22" s="30">
        <v>23.94</v>
      </c>
      <c r="U22" s="30">
        <v>34</v>
      </c>
      <c r="V22" s="31">
        <v>184</v>
      </c>
      <c r="W22" s="31">
        <v>0</v>
      </c>
      <c r="X22" s="31">
        <v>40</v>
      </c>
    </row>
    <row r="23" spans="1:24" ht="24">
      <c r="A23" s="35"/>
      <c r="B23" s="7" t="s">
        <v>2</v>
      </c>
      <c r="C23" s="7"/>
      <c r="D23" s="19">
        <f t="shared" si="0"/>
        <v>545.48</v>
      </c>
      <c r="E23" s="19">
        <f>I23+N23+P23+V23+X23</f>
        <v>430</v>
      </c>
      <c r="F23" s="19">
        <f t="shared" si="2"/>
        <v>115.48</v>
      </c>
      <c r="G23" s="13"/>
      <c r="H23" s="19"/>
      <c r="I23" s="29"/>
      <c r="J23" s="29"/>
      <c r="K23" s="29"/>
      <c r="L23" s="23" t="s">
        <v>179</v>
      </c>
      <c r="M23" s="24">
        <f t="shared" si="7"/>
        <v>378</v>
      </c>
      <c r="N23" s="29">
        <v>41</v>
      </c>
      <c r="O23" s="29">
        <v>6</v>
      </c>
      <c r="P23" s="29">
        <v>266</v>
      </c>
      <c r="Q23" s="29">
        <v>65</v>
      </c>
      <c r="R23" s="22" t="s">
        <v>180</v>
      </c>
      <c r="S23" s="30">
        <f t="shared" si="8"/>
        <v>167.48000000000002</v>
      </c>
      <c r="T23" s="30">
        <v>20.48</v>
      </c>
      <c r="U23" s="30">
        <v>21</v>
      </c>
      <c r="V23" s="31">
        <v>92</v>
      </c>
      <c r="W23" s="31">
        <v>3</v>
      </c>
      <c r="X23" s="31">
        <v>31</v>
      </c>
    </row>
    <row r="24" spans="1:24" ht="24">
      <c r="A24" s="35"/>
      <c r="B24" s="7" t="s">
        <v>152</v>
      </c>
      <c r="C24" s="7"/>
      <c r="D24" s="19">
        <f t="shared" si="0"/>
        <v>58.519999999999996</v>
      </c>
      <c r="E24" s="19">
        <f>I24+N24+P24+V24+X24</f>
        <v>46</v>
      </c>
      <c r="F24" s="19">
        <f t="shared" si="2"/>
        <v>12.52</v>
      </c>
      <c r="G24" s="13"/>
      <c r="H24" s="19"/>
      <c r="I24" s="29"/>
      <c r="J24" s="29"/>
      <c r="K24" s="29"/>
      <c r="L24" s="29"/>
      <c r="M24" s="29"/>
      <c r="N24" s="29"/>
      <c r="O24" s="29"/>
      <c r="P24" s="29"/>
      <c r="Q24" s="29"/>
      <c r="R24" s="22" t="s">
        <v>180</v>
      </c>
      <c r="S24" s="30">
        <f t="shared" si="8"/>
        <v>58.519999999999996</v>
      </c>
      <c r="T24" s="30">
        <v>3.52</v>
      </c>
      <c r="U24" s="30">
        <v>8</v>
      </c>
      <c r="V24" s="31">
        <v>41</v>
      </c>
      <c r="W24" s="31">
        <v>1</v>
      </c>
      <c r="X24" s="31">
        <v>5</v>
      </c>
    </row>
    <row r="25" spans="1:24" ht="24">
      <c r="A25" s="35"/>
      <c r="B25" s="7" t="s">
        <v>153</v>
      </c>
      <c r="C25" s="7"/>
      <c r="D25" s="19">
        <f t="shared" si="0"/>
        <v>12.58</v>
      </c>
      <c r="E25" s="19">
        <f>I25+N25+P25+V25+X25</f>
        <v>10</v>
      </c>
      <c r="F25" s="19">
        <f t="shared" si="2"/>
        <v>2.58</v>
      </c>
      <c r="G25" s="13"/>
      <c r="H25" s="19"/>
      <c r="I25" s="29"/>
      <c r="J25" s="29"/>
      <c r="K25" s="29"/>
      <c r="L25" s="29"/>
      <c r="M25" s="29"/>
      <c r="N25" s="29"/>
      <c r="O25" s="29"/>
      <c r="P25" s="29"/>
      <c r="Q25" s="29"/>
      <c r="R25" s="22" t="s">
        <v>180</v>
      </c>
      <c r="S25" s="30">
        <f t="shared" si="8"/>
        <v>12.58</v>
      </c>
      <c r="T25" s="30">
        <v>0.57999999999999996</v>
      </c>
      <c r="U25" s="30">
        <v>2</v>
      </c>
      <c r="V25" s="31">
        <v>9</v>
      </c>
      <c r="W25" s="31">
        <v>0</v>
      </c>
      <c r="X25" s="31">
        <v>1</v>
      </c>
    </row>
    <row r="26" spans="1:24" ht="24">
      <c r="A26" s="35"/>
      <c r="B26" s="7" t="s">
        <v>154</v>
      </c>
      <c r="C26" s="7"/>
      <c r="D26" s="19">
        <f t="shared" si="0"/>
        <v>30.79</v>
      </c>
      <c r="E26" s="19">
        <f>I26+N26+P26+V26+X26</f>
        <v>25</v>
      </c>
      <c r="F26" s="19">
        <f t="shared" si="2"/>
        <v>5.79</v>
      </c>
      <c r="G26" s="13"/>
      <c r="H26" s="19"/>
      <c r="I26" s="29"/>
      <c r="J26" s="29"/>
      <c r="K26" s="29"/>
      <c r="L26" s="29"/>
      <c r="M26" s="29"/>
      <c r="N26" s="29"/>
      <c r="O26" s="29"/>
      <c r="P26" s="29"/>
      <c r="Q26" s="29"/>
      <c r="R26" s="22" t="s">
        <v>180</v>
      </c>
      <c r="S26" s="30">
        <f t="shared" si="8"/>
        <v>30.79</v>
      </c>
      <c r="T26" s="30">
        <v>1.79</v>
      </c>
      <c r="U26" s="30">
        <v>4</v>
      </c>
      <c r="V26" s="31">
        <v>23</v>
      </c>
      <c r="W26" s="31">
        <v>0</v>
      </c>
      <c r="X26" s="31">
        <v>2</v>
      </c>
    </row>
    <row r="27" spans="1:24" ht="24">
      <c r="A27" s="35"/>
      <c r="B27" s="7" t="s">
        <v>3</v>
      </c>
      <c r="C27" s="7"/>
      <c r="D27" s="19">
        <f t="shared" si="0"/>
        <v>59.65</v>
      </c>
      <c r="E27" s="19">
        <f>I27+N27+P27+V27+X27</f>
        <v>46</v>
      </c>
      <c r="F27" s="19">
        <f t="shared" si="2"/>
        <v>13.65</v>
      </c>
      <c r="G27" s="13"/>
      <c r="H27" s="19"/>
      <c r="I27" s="29"/>
      <c r="J27" s="29"/>
      <c r="K27" s="29"/>
      <c r="L27" s="23" t="s">
        <v>179</v>
      </c>
      <c r="M27" s="24">
        <f t="shared" ref="M27:M32" si="9">N27+O27+P27+Q27</f>
        <v>2</v>
      </c>
      <c r="N27" s="29">
        <v>0</v>
      </c>
      <c r="O27" s="29">
        <v>0</v>
      </c>
      <c r="P27" s="29">
        <v>2</v>
      </c>
      <c r="Q27" s="29">
        <v>0</v>
      </c>
      <c r="R27" s="22" t="s">
        <v>180</v>
      </c>
      <c r="S27" s="30">
        <f t="shared" si="8"/>
        <v>57.65</v>
      </c>
      <c r="T27" s="30">
        <v>3.65</v>
      </c>
      <c r="U27" s="30">
        <v>9</v>
      </c>
      <c r="V27" s="31">
        <v>39</v>
      </c>
      <c r="W27" s="31">
        <v>1</v>
      </c>
      <c r="X27" s="31">
        <v>5</v>
      </c>
    </row>
    <row r="28" spans="1:24" ht="24">
      <c r="A28" s="35"/>
      <c r="B28" s="7" t="s">
        <v>4</v>
      </c>
      <c r="C28" s="7"/>
      <c r="D28" s="19">
        <f t="shared" si="0"/>
        <v>30.96</v>
      </c>
      <c r="E28" s="19">
        <f>I28+N28+P28+V28+X28</f>
        <v>26</v>
      </c>
      <c r="F28" s="19">
        <f t="shared" si="2"/>
        <v>4.96</v>
      </c>
      <c r="G28" s="13"/>
      <c r="H28" s="19"/>
      <c r="I28" s="29"/>
      <c r="J28" s="29"/>
      <c r="K28" s="29"/>
      <c r="L28" s="23" t="s">
        <v>179</v>
      </c>
      <c r="M28" s="24">
        <f t="shared" si="9"/>
        <v>14</v>
      </c>
      <c r="N28" s="29">
        <v>3</v>
      </c>
      <c r="O28" s="29">
        <v>0</v>
      </c>
      <c r="P28" s="29">
        <v>9</v>
      </c>
      <c r="Q28" s="29">
        <v>2</v>
      </c>
      <c r="R28" s="22" t="s">
        <v>180</v>
      </c>
      <c r="S28" s="30">
        <f t="shared" si="8"/>
        <v>16.96</v>
      </c>
      <c r="T28" s="30">
        <v>0.96</v>
      </c>
      <c r="U28" s="30">
        <v>2</v>
      </c>
      <c r="V28" s="31">
        <v>13</v>
      </c>
      <c r="W28" s="31">
        <v>0</v>
      </c>
      <c r="X28" s="31">
        <v>1</v>
      </c>
    </row>
    <row r="29" spans="1:24" ht="24">
      <c r="A29" s="35"/>
      <c r="B29" s="7" t="s">
        <v>5</v>
      </c>
      <c r="C29" s="7"/>
      <c r="D29" s="19">
        <f t="shared" ref="D29:D92" si="10">E29+F29</f>
        <v>2359.15</v>
      </c>
      <c r="E29" s="19">
        <f>I29+N29+P29+V29+X29</f>
        <v>1362</v>
      </c>
      <c r="F29" s="19">
        <f t="shared" si="2"/>
        <v>997.15</v>
      </c>
      <c r="G29" s="13"/>
      <c r="H29" s="19"/>
      <c r="I29" s="29"/>
      <c r="J29" s="29"/>
      <c r="K29" s="29"/>
      <c r="L29" s="23" t="s">
        <v>179</v>
      </c>
      <c r="M29" s="24">
        <f t="shared" si="9"/>
        <v>1532</v>
      </c>
      <c r="N29" s="29">
        <v>94</v>
      </c>
      <c r="O29" s="29">
        <v>43</v>
      </c>
      <c r="P29" s="29">
        <v>768</v>
      </c>
      <c r="Q29" s="29">
        <v>627</v>
      </c>
      <c r="R29" s="22" t="s">
        <v>180</v>
      </c>
      <c r="S29" s="30">
        <f t="shared" si="8"/>
        <v>827.15</v>
      </c>
      <c r="T29" s="30">
        <v>81.150000000000006</v>
      </c>
      <c r="U29" s="30">
        <v>201</v>
      </c>
      <c r="V29" s="31">
        <v>381</v>
      </c>
      <c r="W29" s="31">
        <v>45</v>
      </c>
      <c r="X29" s="31">
        <v>119</v>
      </c>
    </row>
    <row r="30" spans="1:24" ht="24">
      <c r="A30" s="36"/>
      <c r="B30" s="7" t="s">
        <v>186</v>
      </c>
      <c r="C30" s="7"/>
      <c r="D30" s="19">
        <f t="shared" si="10"/>
        <v>1480.98</v>
      </c>
      <c r="E30" s="19">
        <f>I30+N30+P30+V30+X30</f>
        <v>913</v>
      </c>
      <c r="F30" s="19">
        <f t="shared" si="2"/>
        <v>567.98</v>
      </c>
      <c r="G30" s="13"/>
      <c r="H30" s="19"/>
      <c r="I30" s="29"/>
      <c r="J30" s="29"/>
      <c r="K30" s="29"/>
      <c r="L30" s="23" t="s">
        <v>179</v>
      </c>
      <c r="M30" s="24">
        <f t="shared" si="9"/>
        <v>779</v>
      </c>
      <c r="N30" s="29">
        <v>53</v>
      </c>
      <c r="O30" s="29">
        <v>21</v>
      </c>
      <c r="P30" s="29">
        <v>425</v>
      </c>
      <c r="Q30" s="29">
        <v>280</v>
      </c>
      <c r="R30" s="22" t="s">
        <v>180</v>
      </c>
      <c r="S30" s="30">
        <f t="shared" si="8"/>
        <v>701.98</v>
      </c>
      <c r="T30" s="30">
        <v>73.98</v>
      </c>
      <c r="U30" s="30">
        <v>150</v>
      </c>
      <c r="V30" s="31">
        <v>324</v>
      </c>
      <c r="W30" s="31">
        <v>43</v>
      </c>
      <c r="X30" s="31">
        <v>111</v>
      </c>
    </row>
    <row r="31" spans="1:24" s="5" customFormat="1">
      <c r="A31" s="34" t="s">
        <v>187</v>
      </c>
      <c r="B31" s="37" t="s">
        <v>188</v>
      </c>
      <c r="C31" s="38"/>
      <c r="D31" s="19">
        <f t="shared" si="10"/>
        <v>8295.14</v>
      </c>
      <c r="E31" s="19">
        <f>I31+N31+P31+V31+X31</f>
        <v>6697</v>
      </c>
      <c r="F31" s="19">
        <f t="shared" si="2"/>
        <v>1598.1399999999999</v>
      </c>
      <c r="G31" s="13"/>
      <c r="H31" s="19">
        <f>I31</f>
        <v>1605</v>
      </c>
      <c r="I31" s="24">
        <f>J31+K31</f>
        <v>1605</v>
      </c>
      <c r="J31" s="24">
        <f>SUM(J33:J40)</f>
        <v>1342</v>
      </c>
      <c r="K31" s="24">
        <f>SUM(K33:K40)</f>
        <v>263</v>
      </c>
      <c r="L31" s="27"/>
      <c r="M31" s="24">
        <f t="shared" si="9"/>
        <v>4490</v>
      </c>
      <c r="N31" s="24">
        <f>SUM(N33:N40)</f>
        <v>774</v>
      </c>
      <c r="O31" s="24">
        <f>SUM(O33:O40)</f>
        <v>135</v>
      </c>
      <c r="P31" s="24">
        <f>SUM(P33:P40)</f>
        <v>2744</v>
      </c>
      <c r="Q31" s="24">
        <f>SUM(Q33:Q40)</f>
        <v>837</v>
      </c>
      <c r="R31" s="27"/>
      <c r="S31" s="24">
        <f t="shared" ref="S31:X31" si="11">SUM(S33:S40)</f>
        <v>2200.14</v>
      </c>
      <c r="T31" s="24">
        <f t="shared" si="11"/>
        <v>179.14</v>
      </c>
      <c r="U31" s="24">
        <f t="shared" si="11"/>
        <v>370</v>
      </c>
      <c r="V31" s="24">
        <f t="shared" si="11"/>
        <v>1260</v>
      </c>
      <c r="W31" s="24">
        <f t="shared" si="11"/>
        <v>77</v>
      </c>
      <c r="X31" s="24">
        <f t="shared" si="11"/>
        <v>314</v>
      </c>
    </row>
    <row r="32" spans="1:24" ht="24">
      <c r="A32" s="35"/>
      <c r="B32" s="28" t="s">
        <v>189</v>
      </c>
      <c r="C32" s="6"/>
      <c r="D32" s="19">
        <f t="shared" si="10"/>
        <v>4291.78</v>
      </c>
      <c r="E32" s="19">
        <f>I32+N32+P32+V32+X32</f>
        <v>4092</v>
      </c>
      <c r="F32" s="19">
        <f t="shared" si="2"/>
        <v>199.78</v>
      </c>
      <c r="G32" s="13"/>
      <c r="H32" s="19">
        <f t="shared" ref="H32:H34" si="12">I32</f>
        <v>1605</v>
      </c>
      <c r="I32" s="20">
        <f>SUM(I33:I35)</f>
        <v>1605</v>
      </c>
      <c r="J32" s="20">
        <f>SUM(J33:J35)</f>
        <v>1342</v>
      </c>
      <c r="K32" s="20">
        <f>SUM(K33:K35)</f>
        <v>263</v>
      </c>
      <c r="L32" s="23"/>
      <c r="M32" s="24">
        <f t="shared" si="9"/>
        <v>2301</v>
      </c>
      <c r="N32" s="20">
        <f>SUM(N33:N35)</f>
        <v>453</v>
      </c>
      <c r="O32" s="20">
        <f>SUM(O33:O35)</f>
        <v>37</v>
      </c>
      <c r="P32" s="20">
        <f>SUM(P33:P35)</f>
        <v>1668</v>
      </c>
      <c r="Q32" s="20">
        <f>SUM(Q33:Q35)</f>
        <v>143</v>
      </c>
      <c r="R32" s="23"/>
      <c r="S32" s="20">
        <f t="shared" ref="S32:X32" si="13">SUM(S33:S35)</f>
        <v>385.78</v>
      </c>
      <c r="T32" s="20">
        <f t="shared" si="13"/>
        <v>19.78</v>
      </c>
      <c r="U32" s="20">
        <f t="shared" si="13"/>
        <v>0</v>
      </c>
      <c r="V32" s="20">
        <f t="shared" si="13"/>
        <v>334</v>
      </c>
      <c r="W32" s="20">
        <f t="shared" si="13"/>
        <v>0</v>
      </c>
      <c r="X32" s="20">
        <f t="shared" si="13"/>
        <v>32</v>
      </c>
    </row>
    <row r="33" spans="1:24" ht="24">
      <c r="A33" s="35"/>
      <c r="B33" s="28" t="s">
        <v>190</v>
      </c>
      <c r="C33" s="9" t="s">
        <v>121</v>
      </c>
      <c r="D33" s="19">
        <f t="shared" si="10"/>
        <v>874</v>
      </c>
      <c r="E33" s="19">
        <f>I33+N33+P33+V33+X33</f>
        <v>874</v>
      </c>
      <c r="F33" s="19">
        <f t="shared" si="2"/>
        <v>0</v>
      </c>
      <c r="G33" s="13" t="s">
        <v>162</v>
      </c>
      <c r="H33" s="19">
        <f t="shared" si="12"/>
        <v>874</v>
      </c>
      <c r="I33" s="20">
        <v>874</v>
      </c>
      <c r="J33" s="20">
        <v>704</v>
      </c>
      <c r="K33" s="20">
        <v>170</v>
      </c>
      <c r="L33" s="20"/>
      <c r="M33" s="21"/>
      <c r="N33" s="21"/>
      <c r="O33" s="21"/>
      <c r="P33" s="21"/>
      <c r="Q33" s="21"/>
      <c r="R33" s="22"/>
      <c r="S33" s="21"/>
      <c r="T33" s="21"/>
      <c r="U33" s="21"/>
      <c r="V33" s="21"/>
      <c r="W33" s="21"/>
      <c r="X33" s="21"/>
    </row>
    <row r="34" spans="1:24" ht="24">
      <c r="A34" s="35"/>
      <c r="B34" s="28" t="s">
        <v>190</v>
      </c>
      <c r="C34" s="9" t="s">
        <v>122</v>
      </c>
      <c r="D34" s="19">
        <f t="shared" si="10"/>
        <v>731</v>
      </c>
      <c r="E34" s="19">
        <f>I34+N34+P34+V34+X34</f>
        <v>731</v>
      </c>
      <c r="F34" s="19">
        <f t="shared" si="2"/>
        <v>0</v>
      </c>
      <c r="G34" s="13" t="s">
        <v>162</v>
      </c>
      <c r="H34" s="19">
        <f t="shared" si="12"/>
        <v>731</v>
      </c>
      <c r="I34" s="20">
        <v>731</v>
      </c>
      <c r="J34" s="20">
        <v>638</v>
      </c>
      <c r="K34" s="20">
        <v>93</v>
      </c>
      <c r="L34" s="20"/>
      <c r="M34" s="21"/>
      <c r="N34" s="21"/>
      <c r="O34" s="21"/>
      <c r="P34" s="21"/>
      <c r="Q34" s="21"/>
      <c r="R34" s="22"/>
      <c r="S34" s="21"/>
      <c r="T34" s="21"/>
      <c r="U34" s="21"/>
      <c r="V34" s="21"/>
      <c r="W34" s="21"/>
      <c r="X34" s="21"/>
    </row>
    <row r="35" spans="1:24" ht="24">
      <c r="A35" s="35"/>
      <c r="B35" s="7" t="s">
        <v>190</v>
      </c>
      <c r="C35" s="10"/>
      <c r="D35" s="19">
        <f t="shared" si="10"/>
        <v>2686.78</v>
      </c>
      <c r="E35" s="19">
        <f>I35+N35+P35+V35+X35</f>
        <v>2487</v>
      </c>
      <c r="F35" s="19">
        <f t="shared" si="2"/>
        <v>199.78</v>
      </c>
      <c r="G35" s="13"/>
      <c r="H35" s="19"/>
      <c r="I35" s="29"/>
      <c r="J35" s="29"/>
      <c r="K35" s="29"/>
      <c r="L35" s="23" t="s">
        <v>179</v>
      </c>
      <c r="M35" s="24">
        <f>N35+O35+P35+Q35</f>
        <v>2301</v>
      </c>
      <c r="N35" s="29">
        <v>453</v>
      </c>
      <c r="O35" s="29">
        <v>37</v>
      </c>
      <c r="P35" s="29">
        <v>1668</v>
      </c>
      <c r="Q35" s="29">
        <v>143</v>
      </c>
      <c r="R35" s="22" t="s">
        <v>180</v>
      </c>
      <c r="S35" s="30">
        <f t="shared" ref="S35:S40" si="14">T35+U35+V35+W35+X35</f>
        <v>385.78</v>
      </c>
      <c r="T35" s="30">
        <v>19.78</v>
      </c>
      <c r="U35" s="30">
        <v>0</v>
      </c>
      <c r="V35" s="31">
        <v>334</v>
      </c>
      <c r="W35" s="31">
        <v>0</v>
      </c>
      <c r="X35" s="31">
        <v>32</v>
      </c>
    </row>
    <row r="36" spans="1:24" ht="24">
      <c r="A36" s="35"/>
      <c r="B36" s="7" t="s">
        <v>6</v>
      </c>
      <c r="C36" s="7"/>
      <c r="D36" s="19">
        <f t="shared" si="10"/>
        <v>360.37</v>
      </c>
      <c r="E36" s="19">
        <f>I36+N36+P36+V36+X36</f>
        <v>215</v>
      </c>
      <c r="F36" s="19">
        <f t="shared" si="2"/>
        <v>145.37</v>
      </c>
      <c r="G36" s="13"/>
      <c r="H36" s="19"/>
      <c r="I36" s="29"/>
      <c r="J36" s="29"/>
      <c r="K36" s="29"/>
      <c r="L36" s="23" t="s">
        <v>179</v>
      </c>
      <c r="M36" s="24">
        <f t="shared" ref="M36:M42" si="15">N36+O36+P36+Q36</f>
        <v>185</v>
      </c>
      <c r="N36" s="29">
        <v>13</v>
      </c>
      <c r="O36" s="29">
        <v>6</v>
      </c>
      <c r="P36" s="29">
        <v>94</v>
      </c>
      <c r="Q36" s="29">
        <v>72</v>
      </c>
      <c r="R36" s="22" t="s">
        <v>180</v>
      </c>
      <c r="S36" s="30">
        <f t="shared" si="14"/>
        <v>175.37</v>
      </c>
      <c r="T36" s="30">
        <v>10.37</v>
      </c>
      <c r="U36" s="30">
        <v>51</v>
      </c>
      <c r="V36" s="31">
        <v>93</v>
      </c>
      <c r="W36" s="31">
        <v>6</v>
      </c>
      <c r="X36" s="31">
        <v>15</v>
      </c>
    </row>
    <row r="37" spans="1:24" ht="24">
      <c r="A37" s="35"/>
      <c r="B37" s="7" t="s">
        <v>7</v>
      </c>
      <c r="C37" s="7"/>
      <c r="D37" s="19">
        <f t="shared" si="10"/>
        <v>1232.73</v>
      </c>
      <c r="E37" s="19">
        <f>I37+N37+P37+V37+X37</f>
        <v>739</v>
      </c>
      <c r="F37" s="19">
        <f t="shared" si="2"/>
        <v>493.73</v>
      </c>
      <c r="G37" s="13"/>
      <c r="H37" s="19"/>
      <c r="I37" s="29"/>
      <c r="J37" s="29"/>
      <c r="K37" s="29"/>
      <c r="L37" s="23" t="s">
        <v>179</v>
      </c>
      <c r="M37" s="24">
        <f t="shared" si="15"/>
        <v>851</v>
      </c>
      <c r="N37" s="29">
        <v>61</v>
      </c>
      <c r="O37" s="29">
        <v>27</v>
      </c>
      <c r="P37" s="29">
        <v>447</v>
      </c>
      <c r="Q37" s="29">
        <v>316</v>
      </c>
      <c r="R37" s="22" t="s">
        <v>180</v>
      </c>
      <c r="S37" s="30">
        <f t="shared" si="14"/>
        <v>381.73</v>
      </c>
      <c r="T37" s="30">
        <v>33.729999999999997</v>
      </c>
      <c r="U37" s="30">
        <v>95</v>
      </c>
      <c r="V37" s="31">
        <v>176</v>
      </c>
      <c r="W37" s="31">
        <v>22</v>
      </c>
      <c r="X37" s="31">
        <v>55</v>
      </c>
    </row>
    <row r="38" spans="1:24" ht="24">
      <c r="A38" s="35"/>
      <c r="B38" s="7" t="s">
        <v>8</v>
      </c>
      <c r="C38" s="7"/>
      <c r="D38" s="19">
        <f t="shared" si="10"/>
        <v>903.94</v>
      </c>
      <c r="E38" s="19">
        <f>I38+N38+P38+V38+X38</f>
        <v>547</v>
      </c>
      <c r="F38" s="19">
        <f t="shared" si="2"/>
        <v>356.94</v>
      </c>
      <c r="G38" s="13"/>
      <c r="H38" s="19"/>
      <c r="I38" s="29"/>
      <c r="J38" s="29"/>
      <c r="K38" s="29"/>
      <c r="L38" s="23" t="s">
        <v>179</v>
      </c>
      <c r="M38" s="24">
        <f t="shared" si="15"/>
        <v>504</v>
      </c>
      <c r="N38" s="29">
        <v>50</v>
      </c>
      <c r="O38" s="29">
        <v>22</v>
      </c>
      <c r="P38" s="29">
        <v>253</v>
      </c>
      <c r="Q38" s="29">
        <v>179</v>
      </c>
      <c r="R38" s="22" t="s">
        <v>180</v>
      </c>
      <c r="S38" s="30">
        <f t="shared" si="14"/>
        <v>399.94</v>
      </c>
      <c r="T38" s="30">
        <v>34.94</v>
      </c>
      <c r="U38" s="30">
        <v>101</v>
      </c>
      <c r="V38" s="31">
        <v>193</v>
      </c>
      <c r="W38" s="31">
        <v>20</v>
      </c>
      <c r="X38" s="31">
        <v>51</v>
      </c>
    </row>
    <row r="39" spans="1:24" ht="24">
      <c r="A39" s="35"/>
      <c r="B39" s="7" t="s">
        <v>9</v>
      </c>
      <c r="C39" s="7"/>
      <c r="D39" s="19">
        <f t="shared" si="10"/>
        <v>1216.44</v>
      </c>
      <c r="E39" s="19">
        <f>I39+N39+P39+V39+X39</f>
        <v>891</v>
      </c>
      <c r="F39" s="19">
        <f t="shared" si="2"/>
        <v>325.44</v>
      </c>
      <c r="G39" s="13"/>
      <c r="H39" s="19"/>
      <c r="I39" s="29"/>
      <c r="J39" s="29"/>
      <c r="K39" s="29"/>
      <c r="L39" s="23" t="s">
        <v>179</v>
      </c>
      <c r="M39" s="24">
        <f t="shared" si="15"/>
        <v>546</v>
      </c>
      <c r="N39" s="29">
        <v>168</v>
      </c>
      <c r="O39" s="29">
        <v>37</v>
      </c>
      <c r="P39" s="29">
        <v>235</v>
      </c>
      <c r="Q39" s="29">
        <v>106</v>
      </c>
      <c r="R39" s="22" t="s">
        <v>180</v>
      </c>
      <c r="S39" s="30">
        <f t="shared" si="14"/>
        <v>670.44</v>
      </c>
      <c r="T39" s="30">
        <v>61.44</v>
      </c>
      <c r="U39" s="30">
        <v>99</v>
      </c>
      <c r="V39" s="31">
        <v>368</v>
      </c>
      <c r="W39" s="31">
        <v>22</v>
      </c>
      <c r="X39" s="31">
        <v>120</v>
      </c>
    </row>
    <row r="40" spans="1:24" ht="24">
      <c r="A40" s="36"/>
      <c r="B40" s="7" t="s">
        <v>10</v>
      </c>
      <c r="C40" s="7"/>
      <c r="D40" s="19">
        <f t="shared" si="10"/>
        <v>289.88</v>
      </c>
      <c r="E40" s="19">
        <f>I40+N40+P40+V40+X40</f>
        <v>213</v>
      </c>
      <c r="F40" s="19">
        <f t="shared" si="2"/>
        <v>76.88</v>
      </c>
      <c r="G40" s="13"/>
      <c r="H40" s="19"/>
      <c r="I40" s="29"/>
      <c r="J40" s="29"/>
      <c r="K40" s="29"/>
      <c r="L40" s="23" t="s">
        <v>179</v>
      </c>
      <c r="M40" s="24">
        <f t="shared" si="15"/>
        <v>103</v>
      </c>
      <c r="N40" s="29">
        <v>29</v>
      </c>
      <c r="O40" s="29">
        <v>6</v>
      </c>
      <c r="P40" s="29">
        <v>47</v>
      </c>
      <c r="Q40" s="29">
        <v>21</v>
      </c>
      <c r="R40" s="22" t="s">
        <v>180</v>
      </c>
      <c r="S40" s="30">
        <f t="shared" si="14"/>
        <v>186.88</v>
      </c>
      <c r="T40" s="30">
        <v>18.88</v>
      </c>
      <c r="U40" s="30">
        <v>24</v>
      </c>
      <c r="V40" s="31">
        <v>96</v>
      </c>
      <c r="W40" s="31">
        <v>7</v>
      </c>
      <c r="X40" s="31">
        <v>41</v>
      </c>
    </row>
    <row r="41" spans="1:24" s="5" customFormat="1">
      <c r="A41" s="34" t="s">
        <v>191</v>
      </c>
      <c r="B41" s="37" t="s">
        <v>192</v>
      </c>
      <c r="C41" s="38"/>
      <c r="D41" s="19">
        <f t="shared" si="10"/>
        <v>7032.79</v>
      </c>
      <c r="E41" s="19">
        <f>I41+N41+P41+V41+X41</f>
        <v>5575</v>
      </c>
      <c r="F41" s="19">
        <f t="shared" si="2"/>
        <v>1457.79</v>
      </c>
      <c r="G41" s="13"/>
      <c r="H41" s="19">
        <f t="shared" ref="H41:H45" si="16">I41</f>
        <v>1922</v>
      </c>
      <c r="I41" s="24">
        <f>J41+K41</f>
        <v>1922</v>
      </c>
      <c r="J41" s="24">
        <f>SUM(J43:J51)</f>
        <v>1583</v>
      </c>
      <c r="K41" s="24">
        <f>SUM(K43:K51)</f>
        <v>339</v>
      </c>
      <c r="L41" s="27"/>
      <c r="M41" s="24">
        <f t="shared" si="15"/>
        <v>3809</v>
      </c>
      <c r="N41" s="24">
        <f>SUM(N43:N51)</f>
        <v>582</v>
      </c>
      <c r="O41" s="24">
        <f>SUM(O43:O51)</f>
        <v>137</v>
      </c>
      <c r="P41" s="24">
        <f>SUM(P43:P51)</f>
        <v>2220</v>
      </c>
      <c r="Q41" s="24">
        <f>SUM(Q43:Q51)</f>
        <v>870</v>
      </c>
      <c r="R41" s="27"/>
      <c r="S41" s="24">
        <f t="shared" ref="S41:X41" si="17">SUM(S43:S51)</f>
        <v>1301.7900000000002</v>
      </c>
      <c r="T41" s="24">
        <f t="shared" si="17"/>
        <v>113.78999999999999</v>
      </c>
      <c r="U41" s="24">
        <f t="shared" si="17"/>
        <v>268</v>
      </c>
      <c r="V41" s="24">
        <f t="shared" si="17"/>
        <v>673</v>
      </c>
      <c r="W41" s="24">
        <f t="shared" si="17"/>
        <v>69</v>
      </c>
      <c r="X41" s="24">
        <f t="shared" si="17"/>
        <v>178</v>
      </c>
    </row>
    <row r="42" spans="1:24" ht="24">
      <c r="A42" s="35"/>
      <c r="B42" s="28" t="s">
        <v>193</v>
      </c>
      <c r="C42" s="6"/>
      <c r="D42" s="19">
        <f t="shared" si="10"/>
        <v>4354.9399999999996</v>
      </c>
      <c r="E42" s="19">
        <f>I42+N42+P42+V42+X42</f>
        <v>4016</v>
      </c>
      <c r="F42" s="19">
        <f t="shared" si="2"/>
        <v>338.94</v>
      </c>
      <c r="G42" s="13"/>
      <c r="H42" s="19">
        <f t="shared" si="16"/>
        <v>1922</v>
      </c>
      <c r="I42" s="20">
        <f>SUM(I43:I48)</f>
        <v>1922</v>
      </c>
      <c r="J42" s="20">
        <f>SUM(J43:J48)</f>
        <v>1583</v>
      </c>
      <c r="K42" s="20">
        <f>SUM(K43:K48)</f>
        <v>339</v>
      </c>
      <c r="L42" s="23"/>
      <c r="M42" s="24">
        <f t="shared" si="15"/>
        <v>2197</v>
      </c>
      <c r="N42" s="20">
        <f>SUM(N43:N48)</f>
        <v>457</v>
      </c>
      <c r="O42" s="20">
        <f>SUM(O43:O48)</f>
        <v>77</v>
      </c>
      <c r="P42" s="20">
        <f>SUM(P43:P48)</f>
        <v>1420</v>
      </c>
      <c r="Q42" s="20">
        <f>SUM(Q43:Q48)</f>
        <v>243</v>
      </c>
      <c r="R42" s="22"/>
      <c r="S42" s="20">
        <f t="shared" ref="S42:X42" si="18">SUM(S43:S48)</f>
        <v>235.94</v>
      </c>
      <c r="T42" s="20">
        <f t="shared" si="18"/>
        <v>18.940000000000001</v>
      </c>
      <c r="U42" s="20">
        <f t="shared" si="18"/>
        <v>0</v>
      </c>
      <c r="V42" s="20">
        <f t="shared" si="18"/>
        <v>185</v>
      </c>
      <c r="W42" s="20">
        <f t="shared" si="18"/>
        <v>0</v>
      </c>
      <c r="X42" s="20">
        <f t="shared" si="18"/>
        <v>32</v>
      </c>
    </row>
    <row r="43" spans="1:24" ht="24">
      <c r="A43" s="35"/>
      <c r="B43" s="28" t="s">
        <v>194</v>
      </c>
      <c r="C43" s="9" t="s">
        <v>123</v>
      </c>
      <c r="D43" s="19">
        <f t="shared" si="10"/>
        <v>737</v>
      </c>
      <c r="E43" s="19">
        <f>I43+N43+P43+V43+X43</f>
        <v>737</v>
      </c>
      <c r="F43" s="19">
        <f t="shared" si="2"/>
        <v>0</v>
      </c>
      <c r="G43" s="13" t="s">
        <v>162</v>
      </c>
      <c r="H43" s="19">
        <f t="shared" si="16"/>
        <v>737</v>
      </c>
      <c r="I43" s="20">
        <v>737</v>
      </c>
      <c r="J43" s="20">
        <v>715</v>
      </c>
      <c r="K43" s="20">
        <v>22</v>
      </c>
      <c r="L43" s="20"/>
      <c r="M43" s="21"/>
      <c r="N43" s="21"/>
      <c r="O43" s="21"/>
      <c r="P43" s="21"/>
      <c r="Q43" s="21"/>
      <c r="R43" s="22"/>
      <c r="S43" s="21"/>
      <c r="T43" s="21"/>
      <c r="U43" s="21"/>
      <c r="V43" s="21"/>
      <c r="W43" s="21"/>
      <c r="X43" s="21"/>
    </row>
    <row r="44" spans="1:24" ht="24">
      <c r="A44" s="35"/>
      <c r="B44" s="28" t="s">
        <v>194</v>
      </c>
      <c r="C44" s="9" t="s">
        <v>124</v>
      </c>
      <c r="D44" s="19">
        <f t="shared" si="10"/>
        <v>848</v>
      </c>
      <c r="E44" s="19">
        <f>I44+N44+P44+V44+X44</f>
        <v>848</v>
      </c>
      <c r="F44" s="19">
        <f t="shared" si="2"/>
        <v>0</v>
      </c>
      <c r="G44" s="13" t="s">
        <v>162</v>
      </c>
      <c r="H44" s="19">
        <f t="shared" si="16"/>
        <v>848</v>
      </c>
      <c r="I44" s="20">
        <v>848</v>
      </c>
      <c r="J44" s="20">
        <v>594</v>
      </c>
      <c r="K44" s="20">
        <v>254</v>
      </c>
      <c r="L44" s="20"/>
      <c r="M44" s="21"/>
      <c r="N44" s="21"/>
      <c r="O44" s="21"/>
      <c r="P44" s="21"/>
      <c r="Q44" s="21"/>
      <c r="R44" s="22"/>
      <c r="S44" s="21"/>
      <c r="T44" s="21"/>
      <c r="U44" s="21"/>
      <c r="V44" s="21"/>
      <c r="W44" s="21"/>
      <c r="X44" s="21"/>
    </row>
    <row r="45" spans="1:24" ht="24">
      <c r="A45" s="35"/>
      <c r="B45" s="28" t="s">
        <v>194</v>
      </c>
      <c r="C45" s="9" t="s">
        <v>125</v>
      </c>
      <c r="D45" s="19">
        <f t="shared" si="10"/>
        <v>337</v>
      </c>
      <c r="E45" s="19">
        <f>I45+N45+P45+V45+X45</f>
        <v>337</v>
      </c>
      <c r="F45" s="19">
        <f t="shared" si="2"/>
        <v>0</v>
      </c>
      <c r="G45" s="13" t="s">
        <v>162</v>
      </c>
      <c r="H45" s="19">
        <f t="shared" si="16"/>
        <v>337</v>
      </c>
      <c r="I45" s="20">
        <v>337</v>
      </c>
      <c r="J45" s="20">
        <v>274</v>
      </c>
      <c r="K45" s="20">
        <v>63</v>
      </c>
      <c r="L45" s="20"/>
      <c r="M45" s="21"/>
      <c r="N45" s="21"/>
      <c r="O45" s="21"/>
      <c r="P45" s="21"/>
      <c r="Q45" s="21"/>
      <c r="R45" s="22"/>
      <c r="S45" s="21"/>
      <c r="T45" s="21"/>
      <c r="U45" s="21"/>
      <c r="V45" s="21"/>
      <c r="W45" s="21"/>
      <c r="X45" s="21"/>
    </row>
    <row r="46" spans="1:24" ht="24">
      <c r="A46" s="35"/>
      <c r="B46" s="7" t="s">
        <v>194</v>
      </c>
      <c r="C46" s="10"/>
      <c r="D46" s="19">
        <f t="shared" si="10"/>
        <v>1715.94</v>
      </c>
      <c r="E46" s="19">
        <f>I46+N46+P46+V46+X46</f>
        <v>1580</v>
      </c>
      <c r="F46" s="19">
        <f t="shared" si="2"/>
        <v>135.94</v>
      </c>
      <c r="G46" s="13"/>
      <c r="H46" s="19"/>
      <c r="I46" s="29"/>
      <c r="J46" s="29"/>
      <c r="K46" s="29"/>
      <c r="L46" s="23" t="s">
        <v>179</v>
      </c>
      <c r="M46" s="24">
        <f t="shared" ref="M46:M53" si="19">N46+O46+P46+Q46</f>
        <v>1480</v>
      </c>
      <c r="N46" s="29">
        <v>274</v>
      </c>
      <c r="O46" s="29">
        <v>24</v>
      </c>
      <c r="P46" s="29">
        <v>1089</v>
      </c>
      <c r="Q46" s="29">
        <v>93</v>
      </c>
      <c r="R46" s="22" t="s">
        <v>180</v>
      </c>
      <c r="S46" s="30">
        <f t="shared" ref="S46" si="20">T46+U46+V46+W46+X46</f>
        <v>235.94</v>
      </c>
      <c r="T46" s="30">
        <v>18.940000000000001</v>
      </c>
      <c r="U46" s="30">
        <v>0</v>
      </c>
      <c r="V46" s="31">
        <v>185</v>
      </c>
      <c r="W46" s="31">
        <v>0</v>
      </c>
      <c r="X46" s="31">
        <v>32</v>
      </c>
    </row>
    <row r="47" spans="1:24" ht="24">
      <c r="A47" s="35"/>
      <c r="B47" s="7" t="s">
        <v>11</v>
      </c>
      <c r="C47" s="7"/>
      <c r="D47" s="19">
        <f t="shared" si="10"/>
        <v>696</v>
      </c>
      <c r="E47" s="19">
        <f>I47+N47+P47+V47+X47</f>
        <v>499</v>
      </c>
      <c r="F47" s="19">
        <f t="shared" si="2"/>
        <v>197</v>
      </c>
      <c r="G47" s="13"/>
      <c r="H47" s="19"/>
      <c r="I47" s="29"/>
      <c r="J47" s="29"/>
      <c r="K47" s="29"/>
      <c r="L47" s="23" t="s">
        <v>179</v>
      </c>
      <c r="M47" s="24">
        <f t="shared" si="19"/>
        <v>696</v>
      </c>
      <c r="N47" s="29">
        <v>179</v>
      </c>
      <c r="O47" s="29">
        <v>52</v>
      </c>
      <c r="P47" s="29">
        <v>320</v>
      </c>
      <c r="Q47" s="29">
        <v>145</v>
      </c>
      <c r="R47" s="29"/>
      <c r="S47" s="30">
        <v>0</v>
      </c>
      <c r="T47" s="30"/>
      <c r="U47" s="30"/>
      <c r="V47" s="31"/>
      <c r="W47" s="31"/>
      <c r="X47" s="31"/>
    </row>
    <row r="48" spans="1:24" ht="24">
      <c r="A48" s="35"/>
      <c r="B48" s="7" t="s">
        <v>12</v>
      </c>
      <c r="C48" s="7"/>
      <c r="D48" s="19">
        <f t="shared" si="10"/>
        <v>21</v>
      </c>
      <c r="E48" s="19">
        <f>I48+N48+P48+V48+X48</f>
        <v>15</v>
      </c>
      <c r="F48" s="19">
        <f t="shared" si="2"/>
        <v>6</v>
      </c>
      <c r="G48" s="13"/>
      <c r="H48" s="19"/>
      <c r="I48" s="29"/>
      <c r="J48" s="29"/>
      <c r="K48" s="29"/>
      <c r="L48" s="23" t="s">
        <v>179</v>
      </c>
      <c r="M48" s="24">
        <f t="shared" si="19"/>
        <v>21</v>
      </c>
      <c r="N48" s="29">
        <v>4</v>
      </c>
      <c r="O48" s="29">
        <v>1</v>
      </c>
      <c r="P48" s="29">
        <v>11</v>
      </c>
      <c r="Q48" s="29">
        <v>5</v>
      </c>
      <c r="R48" s="29"/>
      <c r="S48" s="30">
        <v>0</v>
      </c>
      <c r="T48" s="30"/>
      <c r="U48" s="30"/>
      <c r="V48" s="31"/>
      <c r="W48" s="31"/>
      <c r="X48" s="31"/>
    </row>
    <row r="49" spans="1:24" ht="24">
      <c r="A49" s="35"/>
      <c r="B49" s="7" t="s">
        <v>13</v>
      </c>
      <c r="C49" s="7"/>
      <c r="D49" s="19">
        <f t="shared" si="10"/>
        <v>1557.05</v>
      </c>
      <c r="E49" s="19">
        <f>I49+N49+P49+V49+X49</f>
        <v>896</v>
      </c>
      <c r="F49" s="19">
        <f t="shared" si="2"/>
        <v>661.05</v>
      </c>
      <c r="G49" s="13"/>
      <c r="H49" s="19"/>
      <c r="I49" s="29"/>
      <c r="J49" s="29"/>
      <c r="K49" s="29"/>
      <c r="L49" s="23" t="s">
        <v>179</v>
      </c>
      <c r="M49" s="24">
        <f t="shared" si="19"/>
        <v>981</v>
      </c>
      <c r="N49" s="29">
        <v>84</v>
      </c>
      <c r="O49" s="29">
        <v>42</v>
      </c>
      <c r="P49" s="29">
        <v>471</v>
      </c>
      <c r="Q49" s="29">
        <v>384</v>
      </c>
      <c r="R49" s="22" t="s">
        <v>180</v>
      </c>
      <c r="S49" s="30">
        <f t="shared" ref="S49:S51" si="21">T49+U49+V49+W49+X49</f>
        <v>576.04999999999995</v>
      </c>
      <c r="T49" s="30">
        <v>50.05</v>
      </c>
      <c r="U49" s="30">
        <v>149</v>
      </c>
      <c r="V49" s="31">
        <v>267</v>
      </c>
      <c r="W49" s="31">
        <v>36</v>
      </c>
      <c r="X49" s="31">
        <v>74</v>
      </c>
    </row>
    <row r="50" spans="1:24" ht="24">
      <c r="A50" s="35"/>
      <c r="B50" s="7" t="s">
        <v>14</v>
      </c>
      <c r="C50" s="7"/>
      <c r="D50" s="19">
        <f t="shared" si="10"/>
        <v>1004.62</v>
      </c>
      <c r="E50" s="19">
        <f>I50+N50+P50+V50+X50</f>
        <v>577</v>
      </c>
      <c r="F50" s="19">
        <f t="shared" si="2"/>
        <v>427.62</v>
      </c>
      <c r="G50" s="13"/>
      <c r="H50" s="19"/>
      <c r="I50" s="29"/>
      <c r="J50" s="29"/>
      <c r="K50" s="29"/>
      <c r="L50" s="23" t="s">
        <v>179</v>
      </c>
      <c r="M50" s="24">
        <f t="shared" si="19"/>
        <v>542</v>
      </c>
      <c r="N50" s="29">
        <v>34</v>
      </c>
      <c r="O50" s="29">
        <v>17</v>
      </c>
      <c r="P50" s="29">
        <v>271</v>
      </c>
      <c r="Q50" s="29">
        <v>220</v>
      </c>
      <c r="R50" s="22" t="s">
        <v>180</v>
      </c>
      <c r="S50" s="30">
        <f t="shared" si="21"/>
        <v>462.62</v>
      </c>
      <c r="T50" s="30">
        <v>42.62</v>
      </c>
      <c r="U50" s="30">
        <v>116</v>
      </c>
      <c r="V50" s="31">
        <v>205</v>
      </c>
      <c r="W50" s="31">
        <v>32</v>
      </c>
      <c r="X50" s="31">
        <v>67</v>
      </c>
    </row>
    <row r="51" spans="1:24" ht="24">
      <c r="A51" s="36"/>
      <c r="B51" s="7" t="s">
        <v>15</v>
      </c>
      <c r="C51" s="7"/>
      <c r="D51" s="19">
        <f t="shared" si="10"/>
        <v>116.18</v>
      </c>
      <c r="E51" s="19">
        <f>I51+N51+P51+V51+X51</f>
        <v>86</v>
      </c>
      <c r="F51" s="19">
        <f t="shared" si="2"/>
        <v>30.18</v>
      </c>
      <c r="G51" s="13"/>
      <c r="H51" s="19"/>
      <c r="I51" s="29"/>
      <c r="J51" s="29"/>
      <c r="K51" s="29"/>
      <c r="L51" s="23" t="s">
        <v>179</v>
      </c>
      <c r="M51" s="24">
        <f t="shared" si="19"/>
        <v>89</v>
      </c>
      <c r="N51" s="29">
        <v>7</v>
      </c>
      <c r="O51" s="29">
        <v>1</v>
      </c>
      <c r="P51" s="29">
        <v>58</v>
      </c>
      <c r="Q51" s="29">
        <v>23</v>
      </c>
      <c r="R51" s="22" t="s">
        <v>180</v>
      </c>
      <c r="S51" s="30">
        <f t="shared" si="21"/>
        <v>27.18</v>
      </c>
      <c r="T51" s="30">
        <v>2.1800000000000002</v>
      </c>
      <c r="U51" s="30">
        <v>3</v>
      </c>
      <c r="V51" s="31">
        <v>16</v>
      </c>
      <c r="W51" s="31">
        <v>1</v>
      </c>
      <c r="X51" s="31">
        <v>5</v>
      </c>
    </row>
    <row r="52" spans="1:24" s="5" customFormat="1">
      <c r="A52" s="34" t="s">
        <v>195</v>
      </c>
      <c r="B52" s="37" t="s">
        <v>196</v>
      </c>
      <c r="C52" s="38"/>
      <c r="D52" s="19">
        <f t="shared" si="10"/>
        <v>20326.2</v>
      </c>
      <c r="E52" s="19">
        <f>I52+N52+P52+V52+X52</f>
        <v>14932</v>
      </c>
      <c r="F52" s="19">
        <f t="shared" si="2"/>
        <v>5394.2</v>
      </c>
      <c r="G52" s="13"/>
      <c r="H52" s="19">
        <f t="shared" ref="H52:H58" si="22">I52</f>
        <v>2627</v>
      </c>
      <c r="I52" s="24">
        <f>J52+K52</f>
        <v>2627</v>
      </c>
      <c r="J52" s="24">
        <f>SUM(J54:J71)</f>
        <v>2262</v>
      </c>
      <c r="K52" s="24">
        <f>SUM(K54:K71)</f>
        <v>365</v>
      </c>
      <c r="L52" s="27"/>
      <c r="M52" s="24">
        <f t="shared" si="19"/>
        <v>12420</v>
      </c>
      <c r="N52" s="24">
        <f t="shared" ref="N52:X52" si="23">SUM(N54:N71)</f>
        <v>1208</v>
      </c>
      <c r="O52" s="24">
        <f t="shared" si="23"/>
        <v>327</v>
      </c>
      <c r="P52" s="24">
        <f t="shared" si="23"/>
        <v>7468</v>
      </c>
      <c r="Q52" s="24">
        <f t="shared" si="23"/>
        <v>3417</v>
      </c>
      <c r="R52" s="27"/>
      <c r="S52" s="24">
        <f t="shared" si="23"/>
        <v>5279.2000000000007</v>
      </c>
      <c r="T52" s="24">
        <f>SUM(T54:T71)</f>
        <v>451.20000000000005</v>
      </c>
      <c r="U52" s="24">
        <f t="shared" si="23"/>
        <v>980</v>
      </c>
      <c r="V52" s="24">
        <f t="shared" si="23"/>
        <v>2860</v>
      </c>
      <c r="W52" s="24">
        <f t="shared" si="23"/>
        <v>219</v>
      </c>
      <c r="X52" s="24">
        <f t="shared" si="23"/>
        <v>769</v>
      </c>
    </row>
    <row r="53" spans="1:24" ht="24">
      <c r="A53" s="35"/>
      <c r="B53" s="28" t="s">
        <v>197</v>
      </c>
      <c r="C53" s="9"/>
      <c r="D53" s="19">
        <f t="shared" si="10"/>
        <v>9467.9500000000007</v>
      </c>
      <c r="E53" s="19">
        <f>I53+N53+P53+V53+X53</f>
        <v>7999</v>
      </c>
      <c r="F53" s="19">
        <f t="shared" si="2"/>
        <v>1468.95</v>
      </c>
      <c r="G53" s="13"/>
      <c r="H53" s="19">
        <f t="shared" si="22"/>
        <v>2627</v>
      </c>
      <c r="I53" s="20">
        <f>SUM(I54:I64)</f>
        <v>2627</v>
      </c>
      <c r="J53" s="20">
        <f t="shared" ref="J53:X53" si="24">SUM(J54:J64)</f>
        <v>2262</v>
      </c>
      <c r="K53" s="20">
        <f t="shared" si="24"/>
        <v>365</v>
      </c>
      <c r="L53" s="23"/>
      <c r="M53" s="24">
        <f t="shared" si="19"/>
        <v>6369</v>
      </c>
      <c r="N53" s="20">
        <f t="shared" si="24"/>
        <v>723</v>
      </c>
      <c r="O53" s="20">
        <f t="shared" si="24"/>
        <v>160</v>
      </c>
      <c r="P53" s="20">
        <f t="shared" si="24"/>
        <v>4213</v>
      </c>
      <c r="Q53" s="20">
        <f t="shared" si="24"/>
        <v>1273</v>
      </c>
      <c r="R53" s="23"/>
      <c r="S53" s="20">
        <f t="shared" si="24"/>
        <v>471.95</v>
      </c>
      <c r="T53" s="20">
        <f t="shared" si="24"/>
        <v>29.95</v>
      </c>
      <c r="U53" s="20">
        <f t="shared" si="24"/>
        <v>5</v>
      </c>
      <c r="V53" s="20">
        <f t="shared" si="24"/>
        <v>394</v>
      </c>
      <c r="W53" s="20">
        <f t="shared" si="24"/>
        <v>1</v>
      </c>
      <c r="X53" s="20">
        <f t="shared" si="24"/>
        <v>42</v>
      </c>
    </row>
    <row r="54" spans="1:24" ht="24">
      <c r="A54" s="35"/>
      <c r="B54" s="28" t="s">
        <v>198</v>
      </c>
      <c r="C54" s="9" t="s">
        <v>126</v>
      </c>
      <c r="D54" s="19">
        <f t="shared" si="10"/>
        <v>683</v>
      </c>
      <c r="E54" s="19">
        <f>I54+N54+P54+V54+X54</f>
        <v>683</v>
      </c>
      <c r="F54" s="19">
        <f t="shared" si="2"/>
        <v>0</v>
      </c>
      <c r="G54" s="13" t="s">
        <v>162</v>
      </c>
      <c r="H54" s="19">
        <f t="shared" si="22"/>
        <v>683</v>
      </c>
      <c r="I54" s="20">
        <v>683</v>
      </c>
      <c r="J54" s="20">
        <v>637</v>
      </c>
      <c r="K54" s="20">
        <v>46</v>
      </c>
      <c r="L54" s="20"/>
      <c r="M54" s="21"/>
      <c r="N54" s="21"/>
      <c r="O54" s="21"/>
      <c r="P54" s="21"/>
      <c r="Q54" s="21"/>
      <c r="R54" s="22"/>
      <c r="S54" s="21"/>
      <c r="T54" s="21"/>
      <c r="U54" s="21"/>
      <c r="V54" s="21"/>
      <c r="W54" s="21"/>
      <c r="X54" s="21"/>
    </row>
    <row r="55" spans="1:24" ht="24">
      <c r="A55" s="35"/>
      <c r="B55" s="28" t="s">
        <v>198</v>
      </c>
      <c r="C55" s="9" t="s">
        <v>127</v>
      </c>
      <c r="D55" s="19">
        <f t="shared" si="10"/>
        <v>706</v>
      </c>
      <c r="E55" s="19">
        <f>I55+N55+P55+V55+X55</f>
        <v>706</v>
      </c>
      <c r="F55" s="19">
        <f t="shared" si="2"/>
        <v>0</v>
      </c>
      <c r="G55" s="13" t="s">
        <v>162</v>
      </c>
      <c r="H55" s="19">
        <f t="shared" si="22"/>
        <v>706</v>
      </c>
      <c r="I55" s="20">
        <v>706</v>
      </c>
      <c r="J55" s="20">
        <v>659</v>
      </c>
      <c r="K55" s="20">
        <v>47</v>
      </c>
      <c r="L55" s="20"/>
      <c r="M55" s="21"/>
      <c r="N55" s="21"/>
      <c r="O55" s="21"/>
      <c r="P55" s="21"/>
      <c r="Q55" s="21"/>
      <c r="R55" s="22"/>
      <c r="S55" s="21"/>
      <c r="T55" s="21"/>
      <c r="U55" s="21"/>
      <c r="V55" s="21"/>
      <c r="W55" s="21"/>
      <c r="X55" s="21"/>
    </row>
    <row r="56" spans="1:24" ht="24">
      <c r="A56" s="35"/>
      <c r="B56" s="28" t="s">
        <v>198</v>
      </c>
      <c r="C56" s="9" t="s">
        <v>128</v>
      </c>
      <c r="D56" s="19">
        <f t="shared" si="10"/>
        <v>834</v>
      </c>
      <c r="E56" s="19">
        <f>I56+N56+P56+V56+X56</f>
        <v>834</v>
      </c>
      <c r="F56" s="19">
        <f t="shared" si="2"/>
        <v>0</v>
      </c>
      <c r="G56" s="13" t="s">
        <v>163</v>
      </c>
      <c r="H56" s="19">
        <f t="shared" si="22"/>
        <v>834</v>
      </c>
      <c r="I56" s="20">
        <v>834</v>
      </c>
      <c r="J56" s="20">
        <v>655</v>
      </c>
      <c r="K56" s="20">
        <v>179</v>
      </c>
      <c r="L56" s="20"/>
      <c r="M56" s="21"/>
      <c r="N56" s="21"/>
      <c r="O56" s="21"/>
      <c r="P56" s="21"/>
      <c r="Q56" s="21"/>
      <c r="R56" s="22"/>
      <c r="S56" s="21"/>
      <c r="T56" s="21"/>
      <c r="U56" s="21"/>
      <c r="V56" s="21"/>
      <c r="W56" s="21"/>
      <c r="X56" s="21"/>
    </row>
    <row r="57" spans="1:24" ht="24">
      <c r="A57" s="35"/>
      <c r="B57" s="28" t="s">
        <v>198</v>
      </c>
      <c r="C57" s="9" t="s">
        <v>129</v>
      </c>
      <c r="D57" s="19">
        <f t="shared" si="10"/>
        <v>387</v>
      </c>
      <c r="E57" s="19">
        <f>I57+N57+P57+V57+X57</f>
        <v>387</v>
      </c>
      <c r="F57" s="19">
        <f t="shared" si="2"/>
        <v>0</v>
      </c>
      <c r="G57" s="13" t="s">
        <v>162</v>
      </c>
      <c r="H57" s="19">
        <f t="shared" si="22"/>
        <v>387</v>
      </c>
      <c r="I57" s="20">
        <v>387</v>
      </c>
      <c r="J57" s="20">
        <v>294</v>
      </c>
      <c r="K57" s="20">
        <v>93</v>
      </c>
      <c r="L57" s="20"/>
      <c r="M57" s="21"/>
      <c r="N57" s="21"/>
      <c r="O57" s="21"/>
      <c r="P57" s="21"/>
      <c r="Q57" s="21"/>
      <c r="R57" s="22"/>
      <c r="S57" s="21"/>
      <c r="T57" s="21"/>
      <c r="U57" s="21"/>
      <c r="V57" s="21"/>
      <c r="W57" s="21"/>
      <c r="X57" s="21"/>
    </row>
    <row r="58" spans="1:24" ht="24">
      <c r="A58" s="35"/>
      <c r="B58" s="28" t="s">
        <v>198</v>
      </c>
      <c r="C58" s="9" t="s">
        <v>130</v>
      </c>
      <c r="D58" s="19">
        <f t="shared" si="10"/>
        <v>17</v>
      </c>
      <c r="E58" s="19">
        <f>I58+N58+P58+V58+X58</f>
        <v>17</v>
      </c>
      <c r="F58" s="19">
        <f t="shared" si="2"/>
        <v>0</v>
      </c>
      <c r="G58" s="13" t="s">
        <v>163</v>
      </c>
      <c r="H58" s="19">
        <f t="shared" si="22"/>
        <v>17</v>
      </c>
      <c r="I58" s="20">
        <v>17</v>
      </c>
      <c r="J58" s="20">
        <v>17</v>
      </c>
      <c r="K58" s="20">
        <v>0</v>
      </c>
      <c r="L58" s="20"/>
      <c r="M58" s="21"/>
      <c r="N58" s="21"/>
      <c r="O58" s="21"/>
      <c r="P58" s="21"/>
      <c r="Q58" s="21"/>
      <c r="R58" s="22"/>
      <c r="S58" s="21"/>
      <c r="T58" s="21"/>
      <c r="U58" s="21"/>
      <c r="V58" s="21"/>
      <c r="W58" s="21"/>
      <c r="X58" s="21"/>
    </row>
    <row r="59" spans="1:24" ht="24">
      <c r="A59" s="35"/>
      <c r="B59" s="7" t="s">
        <v>198</v>
      </c>
      <c r="C59" s="7"/>
      <c r="D59" s="19">
        <f t="shared" si="10"/>
        <v>2714.65</v>
      </c>
      <c r="E59" s="19">
        <f>I59+N59+P59+V59+X59</f>
        <v>2474</v>
      </c>
      <c r="F59" s="19">
        <f t="shared" si="2"/>
        <v>240.65</v>
      </c>
      <c r="G59" s="13"/>
      <c r="H59" s="19"/>
      <c r="I59" s="29"/>
      <c r="J59" s="29"/>
      <c r="K59" s="29"/>
      <c r="L59" s="23" t="s">
        <v>179</v>
      </c>
      <c r="M59" s="24">
        <f t="shared" ref="M59:M73" si="25">N59+O59+P59+Q59</f>
        <v>2267</v>
      </c>
      <c r="N59" s="29">
        <v>268</v>
      </c>
      <c r="O59" s="29">
        <v>26</v>
      </c>
      <c r="P59" s="29">
        <v>1786</v>
      </c>
      <c r="Q59" s="29">
        <v>187</v>
      </c>
      <c r="R59" s="22" t="s">
        <v>180</v>
      </c>
      <c r="S59" s="30">
        <f t="shared" ref="S59:S60" si="26">T59+U59+V59+W59+X59</f>
        <v>447.65</v>
      </c>
      <c r="T59" s="30">
        <v>27.65</v>
      </c>
      <c r="U59" s="30">
        <v>0</v>
      </c>
      <c r="V59" s="31">
        <v>381</v>
      </c>
      <c r="W59" s="31">
        <v>0</v>
      </c>
      <c r="X59" s="31">
        <v>39</v>
      </c>
    </row>
    <row r="60" spans="1:24" ht="24">
      <c r="A60" s="35"/>
      <c r="B60" s="7" t="s">
        <v>16</v>
      </c>
      <c r="C60" s="7"/>
      <c r="D60" s="19">
        <f t="shared" si="10"/>
        <v>92.3</v>
      </c>
      <c r="E60" s="19">
        <f>I60+N60+P60+V60+X60</f>
        <v>64</v>
      </c>
      <c r="F60" s="19">
        <f t="shared" si="2"/>
        <v>28.3</v>
      </c>
      <c r="G60" s="13"/>
      <c r="H60" s="19"/>
      <c r="I60" s="29"/>
      <c r="J60" s="29"/>
      <c r="K60" s="29"/>
      <c r="L60" s="23" t="s">
        <v>179</v>
      </c>
      <c r="M60" s="24">
        <f t="shared" si="25"/>
        <v>68</v>
      </c>
      <c r="N60" s="29">
        <v>6</v>
      </c>
      <c r="O60" s="29">
        <v>2</v>
      </c>
      <c r="P60" s="29">
        <v>42</v>
      </c>
      <c r="Q60" s="29">
        <v>18</v>
      </c>
      <c r="R60" s="22" t="s">
        <v>180</v>
      </c>
      <c r="S60" s="30">
        <f t="shared" si="26"/>
        <v>24.3</v>
      </c>
      <c r="T60" s="30">
        <v>2.2999999999999998</v>
      </c>
      <c r="U60" s="30">
        <v>5</v>
      </c>
      <c r="V60" s="31">
        <v>13</v>
      </c>
      <c r="W60" s="31">
        <v>1</v>
      </c>
      <c r="X60" s="31">
        <v>3</v>
      </c>
    </row>
    <row r="61" spans="1:24" ht="24">
      <c r="A61" s="35"/>
      <c r="B61" s="7" t="s">
        <v>19</v>
      </c>
      <c r="C61" s="7"/>
      <c r="D61" s="19">
        <f t="shared" si="10"/>
        <v>624</v>
      </c>
      <c r="E61" s="19">
        <f>I61+N61+P61+V61+X61</f>
        <v>439</v>
      </c>
      <c r="F61" s="19">
        <f t="shared" si="2"/>
        <v>185</v>
      </c>
      <c r="G61" s="13"/>
      <c r="H61" s="19"/>
      <c r="I61" s="29"/>
      <c r="J61" s="29"/>
      <c r="K61" s="29"/>
      <c r="L61" s="23" t="s">
        <v>179</v>
      </c>
      <c r="M61" s="24">
        <f t="shared" si="25"/>
        <v>624</v>
      </c>
      <c r="N61" s="29">
        <v>77</v>
      </c>
      <c r="O61" s="29">
        <v>23</v>
      </c>
      <c r="P61" s="29">
        <v>362</v>
      </c>
      <c r="Q61" s="29">
        <v>162</v>
      </c>
      <c r="R61" s="29"/>
      <c r="S61" s="30">
        <v>0</v>
      </c>
      <c r="T61" s="30"/>
      <c r="U61" s="30"/>
      <c r="V61" s="31"/>
      <c r="W61" s="31"/>
      <c r="X61" s="31"/>
    </row>
    <row r="62" spans="1:24" ht="24">
      <c r="A62" s="35"/>
      <c r="B62" s="7" t="s">
        <v>17</v>
      </c>
      <c r="C62" s="7"/>
      <c r="D62" s="19">
        <f t="shared" si="10"/>
        <v>2306</v>
      </c>
      <c r="E62" s="19">
        <f>I62+N62+P62+V62+X62</f>
        <v>1616</v>
      </c>
      <c r="F62" s="19">
        <f t="shared" si="2"/>
        <v>690</v>
      </c>
      <c r="G62" s="13"/>
      <c r="H62" s="19"/>
      <c r="I62" s="29"/>
      <c r="J62" s="29"/>
      <c r="K62" s="29"/>
      <c r="L62" s="23" t="s">
        <v>179</v>
      </c>
      <c r="M62" s="24">
        <f t="shared" si="25"/>
        <v>2306</v>
      </c>
      <c r="N62" s="29">
        <v>224</v>
      </c>
      <c r="O62" s="29">
        <v>65</v>
      </c>
      <c r="P62" s="29">
        <v>1392</v>
      </c>
      <c r="Q62" s="29">
        <v>625</v>
      </c>
      <c r="R62" s="29"/>
      <c r="S62" s="30">
        <v>0</v>
      </c>
      <c r="T62" s="30"/>
      <c r="U62" s="30"/>
      <c r="V62" s="31"/>
      <c r="W62" s="31"/>
      <c r="X62" s="31"/>
    </row>
    <row r="63" spans="1:24" ht="24">
      <c r="A63" s="35"/>
      <c r="B63" s="7" t="s">
        <v>18</v>
      </c>
      <c r="C63" s="7"/>
      <c r="D63" s="19">
        <f t="shared" si="10"/>
        <v>538</v>
      </c>
      <c r="E63" s="19">
        <f>I63+N63+P63+V63+X63</f>
        <v>380</v>
      </c>
      <c r="F63" s="19">
        <f t="shared" si="2"/>
        <v>158</v>
      </c>
      <c r="G63" s="13"/>
      <c r="H63" s="19"/>
      <c r="I63" s="29"/>
      <c r="J63" s="29"/>
      <c r="K63" s="29"/>
      <c r="L63" s="23" t="s">
        <v>179</v>
      </c>
      <c r="M63" s="24">
        <f t="shared" si="25"/>
        <v>538</v>
      </c>
      <c r="N63" s="29">
        <v>77</v>
      </c>
      <c r="O63" s="29">
        <v>23</v>
      </c>
      <c r="P63" s="29">
        <v>303</v>
      </c>
      <c r="Q63" s="29">
        <v>135</v>
      </c>
      <c r="R63" s="29"/>
      <c r="S63" s="30">
        <v>0</v>
      </c>
      <c r="T63" s="30"/>
      <c r="U63" s="30"/>
      <c r="V63" s="31"/>
      <c r="W63" s="31"/>
      <c r="X63" s="31"/>
    </row>
    <row r="64" spans="1:24" ht="24">
      <c r="A64" s="35"/>
      <c r="B64" s="7" t="s">
        <v>20</v>
      </c>
      <c r="C64" s="7"/>
      <c r="D64" s="19">
        <f t="shared" si="10"/>
        <v>566</v>
      </c>
      <c r="E64" s="19">
        <f>I64+N64+P64+V64+X64</f>
        <v>399</v>
      </c>
      <c r="F64" s="19">
        <f t="shared" si="2"/>
        <v>167</v>
      </c>
      <c r="G64" s="13"/>
      <c r="H64" s="19"/>
      <c r="I64" s="29"/>
      <c r="J64" s="29"/>
      <c r="K64" s="29"/>
      <c r="L64" s="23" t="s">
        <v>179</v>
      </c>
      <c r="M64" s="24">
        <f t="shared" si="25"/>
        <v>566</v>
      </c>
      <c r="N64" s="29">
        <v>71</v>
      </c>
      <c r="O64" s="29">
        <v>21</v>
      </c>
      <c r="P64" s="29">
        <v>328</v>
      </c>
      <c r="Q64" s="29">
        <v>146</v>
      </c>
      <c r="R64" s="29"/>
      <c r="S64" s="30">
        <v>0</v>
      </c>
      <c r="T64" s="30"/>
      <c r="U64" s="30"/>
      <c r="V64" s="31"/>
      <c r="W64" s="31"/>
      <c r="X64" s="31"/>
    </row>
    <row r="65" spans="1:24" ht="24">
      <c r="A65" s="35"/>
      <c r="B65" s="7" t="s">
        <v>21</v>
      </c>
      <c r="C65" s="7"/>
      <c r="D65" s="19">
        <f t="shared" si="10"/>
        <v>1357.74</v>
      </c>
      <c r="E65" s="19">
        <f>I65+N65+P65+V65+X65</f>
        <v>769</v>
      </c>
      <c r="F65" s="19">
        <f t="shared" si="2"/>
        <v>588.74</v>
      </c>
      <c r="G65" s="13"/>
      <c r="H65" s="19"/>
      <c r="I65" s="29"/>
      <c r="J65" s="29"/>
      <c r="K65" s="29"/>
      <c r="L65" s="23" t="s">
        <v>179</v>
      </c>
      <c r="M65" s="24">
        <f t="shared" si="25"/>
        <v>558</v>
      </c>
      <c r="N65" s="29">
        <v>39</v>
      </c>
      <c r="O65" s="29">
        <v>20</v>
      </c>
      <c r="P65" s="29">
        <v>276</v>
      </c>
      <c r="Q65" s="29">
        <v>223</v>
      </c>
      <c r="R65" s="22" t="s">
        <v>180</v>
      </c>
      <c r="S65" s="30">
        <f t="shared" ref="S65:S71" si="27">T65+U65+V65+W65+X65</f>
        <v>799.74</v>
      </c>
      <c r="T65" s="30">
        <v>84.74</v>
      </c>
      <c r="U65" s="30">
        <v>206</v>
      </c>
      <c r="V65" s="31">
        <v>333</v>
      </c>
      <c r="W65" s="31">
        <v>55</v>
      </c>
      <c r="X65" s="31">
        <v>121</v>
      </c>
    </row>
    <row r="66" spans="1:24" ht="24">
      <c r="A66" s="35"/>
      <c r="B66" s="7" t="s">
        <v>22</v>
      </c>
      <c r="C66" s="7"/>
      <c r="D66" s="19">
        <f t="shared" si="10"/>
        <v>2135.3000000000002</v>
      </c>
      <c r="E66" s="19">
        <f>I66+N66+P66+V66+X66</f>
        <v>1128</v>
      </c>
      <c r="F66" s="19">
        <f t="shared" si="2"/>
        <v>1007.3</v>
      </c>
      <c r="G66" s="13"/>
      <c r="H66" s="19"/>
      <c r="I66" s="29"/>
      <c r="J66" s="29"/>
      <c r="K66" s="29"/>
      <c r="L66" s="23" t="s">
        <v>179</v>
      </c>
      <c r="M66" s="24">
        <f t="shared" si="25"/>
        <v>1464</v>
      </c>
      <c r="N66" s="29">
        <v>84</v>
      </c>
      <c r="O66" s="29">
        <v>48</v>
      </c>
      <c r="P66" s="29">
        <v>653</v>
      </c>
      <c r="Q66" s="29">
        <v>679</v>
      </c>
      <c r="R66" s="22" t="s">
        <v>180</v>
      </c>
      <c r="S66" s="30">
        <f t="shared" si="27"/>
        <v>671.3</v>
      </c>
      <c r="T66" s="30">
        <v>66.3</v>
      </c>
      <c r="U66" s="30">
        <v>169</v>
      </c>
      <c r="V66" s="31">
        <v>297</v>
      </c>
      <c r="W66" s="31">
        <v>45</v>
      </c>
      <c r="X66" s="31">
        <v>94</v>
      </c>
    </row>
    <row r="67" spans="1:24" ht="24">
      <c r="A67" s="35"/>
      <c r="B67" s="7" t="s">
        <v>23</v>
      </c>
      <c r="C67" s="7"/>
      <c r="D67" s="19">
        <f t="shared" si="10"/>
        <v>991.06</v>
      </c>
      <c r="E67" s="19">
        <f>I67+N67+P67+V67+X67</f>
        <v>727</v>
      </c>
      <c r="F67" s="19">
        <f t="shared" si="2"/>
        <v>264.06</v>
      </c>
      <c r="G67" s="13"/>
      <c r="H67" s="19"/>
      <c r="I67" s="29"/>
      <c r="J67" s="29"/>
      <c r="K67" s="29"/>
      <c r="L67" s="23" t="s">
        <v>179</v>
      </c>
      <c r="M67" s="24">
        <f t="shared" si="25"/>
        <v>763</v>
      </c>
      <c r="N67" s="29">
        <v>57</v>
      </c>
      <c r="O67" s="29">
        <v>11</v>
      </c>
      <c r="P67" s="29">
        <v>498</v>
      </c>
      <c r="Q67" s="29">
        <v>197</v>
      </c>
      <c r="R67" s="22" t="s">
        <v>180</v>
      </c>
      <c r="S67" s="30">
        <f t="shared" si="27"/>
        <v>228.06</v>
      </c>
      <c r="T67" s="30">
        <v>16.059999999999999</v>
      </c>
      <c r="U67" s="30">
        <v>35</v>
      </c>
      <c r="V67" s="31">
        <v>141</v>
      </c>
      <c r="W67" s="31">
        <v>5</v>
      </c>
      <c r="X67" s="31">
        <v>31</v>
      </c>
    </row>
    <row r="68" spans="1:24" ht="24">
      <c r="A68" s="35"/>
      <c r="B68" s="7" t="s">
        <v>24</v>
      </c>
      <c r="C68" s="7"/>
      <c r="D68" s="19">
        <f t="shared" si="10"/>
        <v>757.81999999999994</v>
      </c>
      <c r="E68" s="19">
        <f>I68+N68+P68+V68+X68</f>
        <v>446</v>
      </c>
      <c r="F68" s="19">
        <f t="shared" si="2"/>
        <v>311.82</v>
      </c>
      <c r="G68" s="13"/>
      <c r="H68" s="19"/>
      <c r="I68" s="29"/>
      <c r="J68" s="29"/>
      <c r="K68" s="29"/>
      <c r="L68" s="23" t="s">
        <v>179</v>
      </c>
      <c r="M68" s="24">
        <f t="shared" si="25"/>
        <v>431</v>
      </c>
      <c r="N68" s="29">
        <v>28</v>
      </c>
      <c r="O68" s="29">
        <v>13</v>
      </c>
      <c r="P68" s="29">
        <v>221</v>
      </c>
      <c r="Q68" s="29">
        <v>169</v>
      </c>
      <c r="R68" s="22" t="s">
        <v>180</v>
      </c>
      <c r="S68" s="30">
        <f t="shared" si="27"/>
        <v>326.82</v>
      </c>
      <c r="T68" s="30">
        <v>26.82</v>
      </c>
      <c r="U68" s="30">
        <v>85</v>
      </c>
      <c r="V68" s="31">
        <v>156</v>
      </c>
      <c r="W68" s="31">
        <v>18</v>
      </c>
      <c r="X68" s="31">
        <v>41</v>
      </c>
    </row>
    <row r="69" spans="1:24" ht="24">
      <c r="A69" s="35"/>
      <c r="B69" s="7" t="s">
        <v>25</v>
      </c>
      <c r="C69" s="7"/>
      <c r="D69" s="19">
        <f t="shared" si="10"/>
        <v>1594.93</v>
      </c>
      <c r="E69" s="19">
        <f>I69+N69+P69+V69+X69</f>
        <v>929</v>
      </c>
      <c r="F69" s="19">
        <f t="shared" si="2"/>
        <v>665.93000000000006</v>
      </c>
      <c r="G69" s="13"/>
      <c r="H69" s="19"/>
      <c r="I69" s="29"/>
      <c r="J69" s="29"/>
      <c r="K69" s="29"/>
      <c r="L69" s="23" t="s">
        <v>179</v>
      </c>
      <c r="M69" s="24">
        <f t="shared" si="25"/>
        <v>1026</v>
      </c>
      <c r="N69" s="29">
        <v>66</v>
      </c>
      <c r="O69" s="29">
        <v>30</v>
      </c>
      <c r="P69" s="29">
        <v>528</v>
      </c>
      <c r="Q69" s="29">
        <v>402</v>
      </c>
      <c r="R69" s="22" t="s">
        <v>180</v>
      </c>
      <c r="S69" s="30">
        <f t="shared" si="27"/>
        <v>568.93000000000006</v>
      </c>
      <c r="T69" s="30">
        <v>52.93</v>
      </c>
      <c r="U69" s="30">
        <v>146</v>
      </c>
      <c r="V69" s="31">
        <v>256</v>
      </c>
      <c r="W69" s="31">
        <v>35</v>
      </c>
      <c r="X69" s="31">
        <v>79</v>
      </c>
    </row>
    <row r="70" spans="1:24" ht="24">
      <c r="A70" s="35"/>
      <c r="B70" s="7" t="s">
        <v>26</v>
      </c>
      <c r="C70" s="7"/>
      <c r="D70" s="19">
        <f t="shared" si="10"/>
        <v>2486.56</v>
      </c>
      <c r="E70" s="19">
        <f>I70+N70+P70+V70+X70</f>
        <v>1807</v>
      </c>
      <c r="F70" s="19">
        <f t="shared" si="2"/>
        <v>679.56</v>
      </c>
      <c r="G70" s="13"/>
      <c r="H70" s="19"/>
      <c r="I70" s="29"/>
      <c r="J70" s="29"/>
      <c r="K70" s="29"/>
      <c r="L70" s="23" t="s">
        <v>179</v>
      </c>
      <c r="M70" s="24">
        <f t="shared" si="25"/>
        <v>1159</v>
      </c>
      <c r="N70" s="29">
        <v>157</v>
      </c>
      <c r="O70" s="29">
        <v>34</v>
      </c>
      <c r="P70" s="29">
        <v>668</v>
      </c>
      <c r="Q70" s="29">
        <v>300</v>
      </c>
      <c r="R70" s="22" t="s">
        <v>180</v>
      </c>
      <c r="S70" s="30">
        <f t="shared" si="27"/>
        <v>1327.56</v>
      </c>
      <c r="T70" s="30">
        <v>98.56</v>
      </c>
      <c r="U70" s="30">
        <v>211</v>
      </c>
      <c r="V70" s="31">
        <v>777</v>
      </c>
      <c r="W70" s="31">
        <v>36</v>
      </c>
      <c r="X70" s="31">
        <v>205</v>
      </c>
    </row>
    <row r="71" spans="1:24" ht="24">
      <c r="A71" s="36"/>
      <c r="B71" s="7" t="s">
        <v>27</v>
      </c>
      <c r="C71" s="7"/>
      <c r="D71" s="19">
        <f t="shared" si="10"/>
        <v>1534.8400000000001</v>
      </c>
      <c r="E71" s="19">
        <f>I71+N71+P71+V71+X71</f>
        <v>1127</v>
      </c>
      <c r="F71" s="19">
        <f t="shared" si="2"/>
        <v>407.84000000000003</v>
      </c>
      <c r="G71" s="13"/>
      <c r="H71" s="19"/>
      <c r="I71" s="29"/>
      <c r="J71" s="29"/>
      <c r="K71" s="29"/>
      <c r="L71" s="23" t="s">
        <v>179</v>
      </c>
      <c r="M71" s="24">
        <f t="shared" si="25"/>
        <v>650</v>
      </c>
      <c r="N71" s="29">
        <v>54</v>
      </c>
      <c r="O71" s="29">
        <v>11</v>
      </c>
      <c r="P71" s="29">
        <v>411</v>
      </c>
      <c r="Q71" s="29">
        <v>174</v>
      </c>
      <c r="R71" s="22" t="s">
        <v>180</v>
      </c>
      <c r="S71" s="30">
        <f t="shared" si="27"/>
        <v>884.84</v>
      </c>
      <c r="T71" s="30">
        <v>75.84</v>
      </c>
      <c r="U71" s="30">
        <v>123</v>
      </c>
      <c r="V71" s="31">
        <v>506</v>
      </c>
      <c r="W71" s="31">
        <v>24</v>
      </c>
      <c r="X71" s="31">
        <v>156</v>
      </c>
    </row>
    <row r="72" spans="1:24" s="5" customFormat="1">
      <c r="A72" s="34" t="s">
        <v>199</v>
      </c>
      <c r="B72" s="37" t="s">
        <v>200</v>
      </c>
      <c r="C72" s="38"/>
      <c r="D72" s="19">
        <f t="shared" si="10"/>
        <v>29425.68</v>
      </c>
      <c r="E72" s="19">
        <f>I72+N72+P72+V72+X72</f>
        <v>21263</v>
      </c>
      <c r="F72" s="19">
        <f t="shared" ref="F72:F135" si="28">O72+Q72+T72+U72+W72</f>
        <v>8162.68</v>
      </c>
      <c r="G72" s="13"/>
      <c r="H72" s="19">
        <f t="shared" ref="H72:H75" si="29">I72</f>
        <v>822</v>
      </c>
      <c r="I72" s="24">
        <f>J72+K72</f>
        <v>822</v>
      </c>
      <c r="J72" s="24">
        <f>SUM(J74:J86)</f>
        <v>637</v>
      </c>
      <c r="K72" s="24">
        <f>SUM(K74:K86)</f>
        <v>185</v>
      </c>
      <c r="L72" s="27"/>
      <c r="M72" s="24">
        <f t="shared" si="25"/>
        <v>19547</v>
      </c>
      <c r="N72" s="24">
        <f>SUM(N74:N86)</f>
        <v>5418</v>
      </c>
      <c r="O72" s="24">
        <f>SUM(O74:O86)</f>
        <v>1404</v>
      </c>
      <c r="P72" s="24">
        <f>SUM(P74:P86)</f>
        <v>8932</v>
      </c>
      <c r="Q72" s="24">
        <f>SUM(Q74:Q86)</f>
        <v>3793</v>
      </c>
      <c r="R72" s="27"/>
      <c r="S72" s="24">
        <f t="shared" ref="S72:X72" si="30">SUM(S74:S86)</f>
        <v>9056.68</v>
      </c>
      <c r="T72" s="24">
        <f t="shared" si="30"/>
        <v>1010.6799999999998</v>
      </c>
      <c r="U72" s="24">
        <f t="shared" si="30"/>
        <v>1487</v>
      </c>
      <c r="V72" s="24">
        <f t="shared" si="30"/>
        <v>4268</v>
      </c>
      <c r="W72" s="24">
        <f t="shared" si="30"/>
        <v>468</v>
      </c>
      <c r="X72" s="24">
        <f t="shared" si="30"/>
        <v>1823</v>
      </c>
    </row>
    <row r="73" spans="1:24" ht="24">
      <c r="A73" s="35"/>
      <c r="B73" s="28" t="s">
        <v>201</v>
      </c>
      <c r="C73" s="6"/>
      <c r="D73" s="19">
        <f t="shared" si="10"/>
        <v>7125.85</v>
      </c>
      <c r="E73" s="19">
        <f>I73+N73+P73+V73+X73</f>
        <v>6736</v>
      </c>
      <c r="F73" s="19">
        <f t="shared" si="28"/>
        <v>389.85</v>
      </c>
      <c r="G73" s="13"/>
      <c r="H73" s="19">
        <f t="shared" si="29"/>
        <v>822</v>
      </c>
      <c r="I73" s="20">
        <f>SUM(I74:I77)</f>
        <v>822</v>
      </c>
      <c r="J73" s="20">
        <f>SUM(J74:J77)</f>
        <v>637</v>
      </c>
      <c r="K73" s="20">
        <f>SUM(K74:K77)</f>
        <v>185</v>
      </c>
      <c r="L73" s="23"/>
      <c r="M73" s="24">
        <f t="shared" si="25"/>
        <v>5859</v>
      </c>
      <c r="N73" s="20">
        <f>SUM(N74:N77)</f>
        <v>1958</v>
      </c>
      <c r="O73" s="20">
        <f>SUM(O74:O77)</f>
        <v>102</v>
      </c>
      <c r="P73" s="20">
        <f>SUM(P74:P77)</f>
        <v>3581</v>
      </c>
      <c r="Q73" s="20">
        <f>SUM(Q74:Q77)</f>
        <v>218</v>
      </c>
      <c r="R73" s="23"/>
      <c r="S73" s="20">
        <f t="shared" ref="S73:X73" si="31">SUM(S74:S77)</f>
        <v>444.85</v>
      </c>
      <c r="T73" s="20">
        <f t="shared" si="31"/>
        <v>65.850000000000009</v>
      </c>
      <c r="U73" s="20">
        <f t="shared" si="31"/>
        <v>3</v>
      </c>
      <c r="V73" s="20">
        <f t="shared" si="31"/>
        <v>281</v>
      </c>
      <c r="W73" s="20">
        <f t="shared" si="31"/>
        <v>1</v>
      </c>
      <c r="X73" s="20">
        <f t="shared" si="31"/>
        <v>94</v>
      </c>
    </row>
    <row r="74" spans="1:24" ht="24">
      <c r="A74" s="35"/>
      <c r="B74" s="28" t="s">
        <v>202</v>
      </c>
      <c r="C74" s="6" t="s">
        <v>131</v>
      </c>
      <c r="D74" s="19">
        <f t="shared" si="10"/>
        <v>580</v>
      </c>
      <c r="E74" s="19">
        <f>I74+N74+P74+V74+X74</f>
        <v>580</v>
      </c>
      <c r="F74" s="19">
        <f t="shared" si="28"/>
        <v>0</v>
      </c>
      <c r="G74" s="13" t="s">
        <v>162</v>
      </c>
      <c r="H74" s="19">
        <f t="shared" si="29"/>
        <v>580</v>
      </c>
      <c r="I74" s="20">
        <v>580</v>
      </c>
      <c r="J74" s="20">
        <v>395</v>
      </c>
      <c r="K74" s="20">
        <v>185</v>
      </c>
      <c r="L74" s="20"/>
      <c r="M74" s="21"/>
      <c r="N74" s="21"/>
      <c r="O74" s="21"/>
      <c r="P74" s="21"/>
      <c r="Q74" s="21"/>
      <c r="R74" s="22"/>
      <c r="S74" s="21"/>
      <c r="T74" s="21"/>
      <c r="U74" s="21"/>
      <c r="V74" s="21"/>
      <c r="W74" s="21"/>
      <c r="X74" s="21"/>
    </row>
    <row r="75" spans="1:24" ht="33" customHeight="1">
      <c r="A75" s="35"/>
      <c r="B75" s="28" t="s">
        <v>202</v>
      </c>
      <c r="C75" s="6" t="s">
        <v>132</v>
      </c>
      <c r="D75" s="19">
        <f t="shared" si="10"/>
        <v>242</v>
      </c>
      <c r="E75" s="19">
        <f>I75+N75+P75+V75+X75</f>
        <v>242</v>
      </c>
      <c r="F75" s="19">
        <f t="shared" si="28"/>
        <v>0</v>
      </c>
      <c r="G75" s="13" t="s">
        <v>163</v>
      </c>
      <c r="H75" s="19">
        <f t="shared" si="29"/>
        <v>242</v>
      </c>
      <c r="I75" s="20">
        <v>242</v>
      </c>
      <c r="J75" s="20">
        <v>242</v>
      </c>
      <c r="K75" s="20">
        <v>0</v>
      </c>
      <c r="L75" s="20"/>
      <c r="M75" s="21"/>
      <c r="N75" s="21"/>
      <c r="O75" s="21"/>
      <c r="P75" s="21"/>
      <c r="Q75" s="21"/>
      <c r="R75" s="22"/>
      <c r="S75" s="21"/>
      <c r="T75" s="21"/>
      <c r="U75" s="21"/>
      <c r="V75" s="21"/>
      <c r="W75" s="21"/>
      <c r="X75" s="21"/>
    </row>
    <row r="76" spans="1:24" ht="24">
      <c r="A76" s="35"/>
      <c r="B76" s="7" t="s">
        <v>202</v>
      </c>
      <c r="C76" s="7"/>
      <c r="D76" s="19">
        <f t="shared" si="10"/>
        <v>6285.74</v>
      </c>
      <c r="E76" s="19">
        <f>I76+N76+P76+V76+X76</f>
        <v>5902</v>
      </c>
      <c r="F76" s="19">
        <f t="shared" si="28"/>
        <v>383.74</v>
      </c>
      <c r="G76" s="13"/>
      <c r="H76" s="19"/>
      <c r="I76" s="29"/>
      <c r="J76" s="29"/>
      <c r="K76" s="29"/>
      <c r="L76" s="23" t="s">
        <v>179</v>
      </c>
      <c r="M76" s="24">
        <f>N76+O76+P76+Q76</f>
        <v>5859</v>
      </c>
      <c r="N76" s="29">
        <v>1958</v>
      </c>
      <c r="O76" s="29">
        <v>102</v>
      </c>
      <c r="P76" s="29">
        <v>3581</v>
      </c>
      <c r="Q76" s="29">
        <v>218</v>
      </c>
      <c r="R76" s="22" t="s">
        <v>180</v>
      </c>
      <c r="S76" s="30">
        <f t="shared" ref="S76:S86" si="32">T76+U76+V76+W76+X76</f>
        <v>426.74</v>
      </c>
      <c r="T76" s="30">
        <v>63.74</v>
      </c>
      <c r="U76" s="30">
        <v>0</v>
      </c>
      <c r="V76" s="31">
        <v>272</v>
      </c>
      <c r="W76" s="31">
        <v>0</v>
      </c>
      <c r="X76" s="31">
        <v>91</v>
      </c>
    </row>
    <row r="77" spans="1:24" ht="24">
      <c r="A77" s="35"/>
      <c r="B77" s="8" t="s">
        <v>155</v>
      </c>
      <c r="C77" s="8"/>
      <c r="D77" s="19">
        <f t="shared" si="10"/>
        <v>18.11</v>
      </c>
      <c r="E77" s="19">
        <f>I77+N77+P77+V77+X77</f>
        <v>12</v>
      </c>
      <c r="F77" s="19">
        <f t="shared" si="28"/>
        <v>6.1099999999999994</v>
      </c>
      <c r="G77" s="13"/>
      <c r="H77" s="19"/>
      <c r="I77" s="32"/>
      <c r="J77" s="32"/>
      <c r="K77" s="32"/>
      <c r="L77" s="32"/>
      <c r="M77" s="29"/>
      <c r="N77" s="29"/>
      <c r="O77" s="29"/>
      <c r="P77" s="29"/>
      <c r="Q77" s="29"/>
      <c r="R77" s="22" t="s">
        <v>180</v>
      </c>
      <c r="S77" s="30">
        <f t="shared" si="32"/>
        <v>18.11</v>
      </c>
      <c r="T77" s="30">
        <v>2.11</v>
      </c>
      <c r="U77" s="30">
        <v>3</v>
      </c>
      <c r="V77" s="31">
        <v>9</v>
      </c>
      <c r="W77" s="31">
        <v>1</v>
      </c>
      <c r="X77" s="31">
        <v>3</v>
      </c>
    </row>
    <row r="78" spans="1:24" ht="24">
      <c r="A78" s="35"/>
      <c r="B78" s="8" t="s">
        <v>203</v>
      </c>
      <c r="C78" s="8"/>
      <c r="D78" s="19">
        <f t="shared" si="10"/>
        <v>2061.64</v>
      </c>
      <c r="E78" s="19">
        <f>I78+N78+P78+V78+X78</f>
        <v>1168</v>
      </c>
      <c r="F78" s="19">
        <f t="shared" si="28"/>
        <v>893.64</v>
      </c>
      <c r="G78" s="13"/>
      <c r="H78" s="19"/>
      <c r="I78" s="32"/>
      <c r="J78" s="32"/>
      <c r="K78" s="32"/>
      <c r="L78" s="23" t="s">
        <v>179</v>
      </c>
      <c r="M78" s="24">
        <f t="shared" ref="M78:M88" si="33">N78+O78+P78+Q78</f>
        <v>1289</v>
      </c>
      <c r="N78" s="29">
        <v>77</v>
      </c>
      <c r="O78" s="29">
        <v>38</v>
      </c>
      <c r="P78" s="29">
        <v>648</v>
      </c>
      <c r="Q78" s="29">
        <v>526</v>
      </c>
      <c r="R78" s="22" t="s">
        <v>180</v>
      </c>
      <c r="S78" s="30">
        <f t="shared" si="32"/>
        <v>772.64</v>
      </c>
      <c r="T78" s="30">
        <v>80.64</v>
      </c>
      <c r="U78" s="30">
        <v>187</v>
      </c>
      <c r="V78" s="31">
        <v>325</v>
      </c>
      <c r="W78" s="31">
        <v>62</v>
      </c>
      <c r="X78" s="31">
        <v>118</v>
      </c>
    </row>
    <row r="79" spans="1:24" ht="24">
      <c r="A79" s="35"/>
      <c r="B79" s="8" t="s">
        <v>28</v>
      </c>
      <c r="C79" s="8"/>
      <c r="D79" s="19">
        <f t="shared" si="10"/>
        <v>2136.02</v>
      </c>
      <c r="E79" s="19">
        <f>I79+N79+P79+V79+X79</f>
        <v>1550</v>
      </c>
      <c r="F79" s="19">
        <f t="shared" si="28"/>
        <v>586.02</v>
      </c>
      <c r="G79" s="13"/>
      <c r="H79" s="19"/>
      <c r="I79" s="32"/>
      <c r="J79" s="32"/>
      <c r="K79" s="32"/>
      <c r="L79" s="23" t="s">
        <v>179</v>
      </c>
      <c r="M79" s="24">
        <f t="shared" si="33"/>
        <v>885</v>
      </c>
      <c r="N79" s="29">
        <v>272</v>
      </c>
      <c r="O79" s="29">
        <v>61</v>
      </c>
      <c r="P79" s="29">
        <v>381</v>
      </c>
      <c r="Q79" s="29">
        <v>171</v>
      </c>
      <c r="R79" s="22" t="s">
        <v>180</v>
      </c>
      <c r="S79" s="30">
        <f t="shared" si="32"/>
        <v>1251.02</v>
      </c>
      <c r="T79" s="30">
        <v>142.02000000000001</v>
      </c>
      <c r="U79" s="30">
        <v>160</v>
      </c>
      <c r="V79" s="31">
        <v>611</v>
      </c>
      <c r="W79" s="31">
        <v>52</v>
      </c>
      <c r="X79" s="31">
        <v>286</v>
      </c>
    </row>
    <row r="80" spans="1:24" ht="24">
      <c r="A80" s="35"/>
      <c r="B80" s="8" t="s">
        <v>29</v>
      </c>
      <c r="C80" s="8"/>
      <c r="D80" s="19">
        <f t="shared" si="10"/>
        <v>4280.42</v>
      </c>
      <c r="E80" s="19">
        <f>I80+N80+P80+V80+X80</f>
        <v>3125</v>
      </c>
      <c r="F80" s="19">
        <f t="shared" si="28"/>
        <v>1155.42</v>
      </c>
      <c r="G80" s="13"/>
      <c r="H80" s="19"/>
      <c r="I80" s="32"/>
      <c r="J80" s="32"/>
      <c r="K80" s="32"/>
      <c r="L80" s="23" t="s">
        <v>179</v>
      </c>
      <c r="M80" s="24">
        <f t="shared" si="33"/>
        <v>2560</v>
      </c>
      <c r="N80" s="29">
        <v>806</v>
      </c>
      <c r="O80" s="29">
        <v>179</v>
      </c>
      <c r="P80" s="29">
        <v>1087</v>
      </c>
      <c r="Q80" s="29">
        <v>488</v>
      </c>
      <c r="R80" s="22" t="s">
        <v>180</v>
      </c>
      <c r="S80" s="30">
        <f t="shared" si="32"/>
        <v>1720.42</v>
      </c>
      <c r="T80" s="30">
        <v>191.42</v>
      </c>
      <c r="U80" s="30">
        <v>227</v>
      </c>
      <c r="V80" s="31">
        <v>846</v>
      </c>
      <c r="W80" s="31">
        <v>70</v>
      </c>
      <c r="X80" s="31">
        <v>386</v>
      </c>
    </row>
    <row r="81" spans="1:24" ht="24">
      <c r="A81" s="35"/>
      <c r="B81" s="8" t="s">
        <v>30</v>
      </c>
      <c r="C81" s="8"/>
      <c r="D81" s="19">
        <f t="shared" si="10"/>
        <v>4539.04</v>
      </c>
      <c r="E81" s="19">
        <f>I81+N81+P81+V81+X81</f>
        <v>2531</v>
      </c>
      <c r="F81" s="19">
        <f t="shared" si="28"/>
        <v>2008.04</v>
      </c>
      <c r="G81" s="13"/>
      <c r="H81" s="19"/>
      <c r="I81" s="32"/>
      <c r="J81" s="32"/>
      <c r="K81" s="32"/>
      <c r="L81" s="23" t="s">
        <v>179</v>
      </c>
      <c r="M81" s="24">
        <f t="shared" si="33"/>
        <v>3463</v>
      </c>
      <c r="N81" s="29">
        <v>789</v>
      </c>
      <c r="O81" s="29">
        <v>463</v>
      </c>
      <c r="P81" s="29">
        <v>1129</v>
      </c>
      <c r="Q81" s="29">
        <v>1082</v>
      </c>
      <c r="R81" s="22" t="s">
        <v>180</v>
      </c>
      <c r="S81" s="30">
        <f t="shared" si="32"/>
        <v>1076.04</v>
      </c>
      <c r="T81" s="30">
        <v>103.04</v>
      </c>
      <c r="U81" s="30">
        <v>280</v>
      </c>
      <c r="V81" s="31">
        <v>455</v>
      </c>
      <c r="W81" s="31">
        <v>80</v>
      </c>
      <c r="X81" s="31">
        <v>158</v>
      </c>
    </row>
    <row r="82" spans="1:24" ht="24">
      <c r="A82" s="35"/>
      <c r="B82" s="8" t="s">
        <v>31</v>
      </c>
      <c r="C82" s="8"/>
      <c r="D82" s="19">
        <f t="shared" si="10"/>
        <v>3878.6</v>
      </c>
      <c r="E82" s="19">
        <f>I82+N82+P82+V82+X82</f>
        <v>2231</v>
      </c>
      <c r="F82" s="19">
        <f t="shared" si="28"/>
        <v>1647.6</v>
      </c>
      <c r="G82" s="13"/>
      <c r="H82" s="19"/>
      <c r="I82" s="32"/>
      <c r="J82" s="32"/>
      <c r="K82" s="32"/>
      <c r="L82" s="23" t="s">
        <v>179</v>
      </c>
      <c r="M82" s="24">
        <f t="shared" si="33"/>
        <v>2675</v>
      </c>
      <c r="N82" s="29">
        <v>662</v>
      </c>
      <c r="O82" s="29">
        <v>370</v>
      </c>
      <c r="P82" s="29">
        <v>882</v>
      </c>
      <c r="Q82" s="29">
        <v>761</v>
      </c>
      <c r="R82" s="22" t="s">
        <v>180</v>
      </c>
      <c r="S82" s="30">
        <f t="shared" si="32"/>
        <v>1203.5999999999999</v>
      </c>
      <c r="T82" s="30">
        <v>121.6</v>
      </c>
      <c r="U82" s="30">
        <v>303</v>
      </c>
      <c r="V82" s="31">
        <v>504</v>
      </c>
      <c r="W82" s="31">
        <v>92</v>
      </c>
      <c r="X82" s="31">
        <v>183</v>
      </c>
    </row>
    <row r="83" spans="1:24" ht="24">
      <c r="A83" s="35"/>
      <c r="B83" s="8" t="s">
        <v>32</v>
      </c>
      <c r="C83" s="8"/>
      <c r="D83" s="19">
        <f t="shared" si="10"/>
        <v>1862.53</v>
      </c>
      <c r="E83" s="19">
        <f>I83+N83+P83+V83+X83</f>
        <v>1345</v>
      </c>
      <c r="F83" s="19">
        <f t="shared" si="28"/>
        <v>517.53</v>
      </c>
      <c r="G83" s="13"/>
      <c r="H83" s="19"/>
      <c r="I83" s="32"/>
      <c r="J83" s="32"/>
      <c r="K83" s="32"/>
      <c r="L83" s="23" t="s">
        <v>179</v>
      </c>
      <c r="M83" s="24">
        <f t="shared" si="33"/>
        <v>1015</v>
      </c>
      <c r="N83" s="29">
        <v>309</v>
      </c>
      <c r="O83" s="29">
        <v>69</v>
      </c>
      <c r="P83" s="29">
        <v>440</v>
      </c>
      <c r="Q83" s="29">
        <v>197</v>
      </c>
      <c r="R83" s="22" t="s">
        <v>180</v>
      </c>
      <c r="S83" s="30">
        <f t="shared" si="32"/>
        <v>847.53</v>
      </c>
      <c r="T83" s="30">
        <v>102.53</v>
      </c>
      <c r="U83" s="30">
        <v>113</v>
      </c>
      <c r="V83" s="31">
        <v>396</v>
      </c>
      <c r="W83" s="31">
        <v>36</v>
      </c>
      <c r="X83" s="31">
        <v>200</v>
      </c>
    </row>
    <row r="84" spans="1:24" ht="24">
      <c r="A84" s="35"/>
      <c r="B84" s="8" t="s">
        <v>33</v>
      </c>
      <c r="C84" s="8"/>
      <c r="D84" s="19">
        <f t="shared" si="10"/>
        <v>2167.65</v>
      </c>
      <c r="E84" s="19">
        <f>I84+N84+P84+V84+X84</f>
        <v>1580</v>
      </c>
      <c r="F84" s="19">
        <f t="shared" si="28"/>
        <v>587.65</v>
      </c>
      <c r="G84" s="13"/>
      <c r="H84" s="19"/>
      <c r="I84" s="32"/>
      <c r="J84" s="32"/>
      <c r="K84" s="32"/>
      <c r="L84" s="23" t="s">
        <v>179</v>
      </c>
      <c r="M84" s="24">
        <f t="shared" si="33"/>
        <v>1156</v>
      </c>
      <c r="N84" s="29">
        <v>358</v>
      </c>
      <c r="O84" s="29">
        <v>80</v>
      </c>
      <c r="P84" s="29">
        <v>496</v>
      </c>
      <c r="Q84" s="29">
        <v>222</v>
      </c>
      <c r="R84" s="22" t="s">
        <v>180</v>
      </c>
      <c r="S84" s="30">
        <f t="shared" si="32"/>
        <v>1011.65</v>
      </c>
      <c r="T84" s="30">
        <v>115.65</v>
      </c>
      <c r="U84" s="30">
        <v>127</v>
      </c>
      <c r="V84" s="31">
        <v>500</v>
      </c>
      <c r="W84" s="31">
        <v>43</v>
      </c>
      <c r="X84" s="31">
        <v>226</v>
      </c>
    </row>
    <row r="85" spans="1:24" ht="24">
      <c r="A85" s="35"/>
      <c r="B85" s="8" t="s">
        <v>34</v>
      </c>
      <c r="C85" s="8"/>
      <c r="D85" s="19">
        <f t="shared" si="10"/>
        <v>507.5</v>
      </c>
      <c r="E85" s="19">
        <f>I85+N85+P85+V85+X85</f>
        <v>366</v>
      </c>
      <c r="F85" s="19">
        <f t="shared" si="28"/>
        <v>141.5</v>
      </c>
      <c r="G85" s="13"/>
      <c r="H85" s="19"/>
      <c r="I85" s="32"/>
      <c r="J85" s="32"/>
      <c r="K85" s="32"/>
      <c r="L85" s="23" t="s">
        <v>179</v>
      </c>
      <c r="M85" s="24">
        <f t="shared" si="33"/>
        <v>209</v>
      </c>
      <c r="N85" s="29">
        <v>61</v>
      </c>
      <c r="O85" s="29">
        <v>14</v>
      </c>
      <c r="P85" s="29">
        <v>93</v>
      </c>
      <c r="Q85" s="29">
        <v>41</v>
      </c>
      <c r="R85" s="22" t="s">
        <v>180</v>
      </c>
      <c r="S85" s="30">
        <f t="shared" si="32"/>
        <v>298.5</v>
      </c>
      <c r="T85" s="30">
        <v>37.5</v>
      </c>
      <c r="U85" s="30">
        <v>36</v>
      </c>
      <c r="V85" s="31">
        <v>144</v>
      </c>
      <c r="W85" s="31">
        <v>13</v>
      </c>
      <c r="X85" s="31">
        <v>68</v>
      </c>
    </row>
    <row r="86" spans="1:24" ht="24">
      <c r="A86" s="36"/>
      <c r="B86" s="8" t="s">
        <v>35</v>
      </c>
      <c r="C86" s="8"/>
      <c r="D86" s="19">
        <f t="shared" si="10"/>
        <v>866.43000000000006</v>
      </c>
      <c r="E86" s="19">
        <f>I86+N86+P86+V86+X86</f>
        <v>631</v>
      </c>
      <c r="F86" s="19">
        <f t="shared" si="28"/>
        <v>235.43</v>
      </c>
      <c r="G86" s="13"/>
      <c r="H86" s="19"/>
      <c r="I86" s="32"/>
      <c r="J86" s="32"/>
      <c r="K86" s="32"/>
      <c r="L86" s="23" t="s">
        <v>179</v>
      </c>
      <c r="M86" s="24">
        <f t="shared" si="33"/>
        <v>436</v>
      </c>
      <c r="N86" s="29">
        <v>126</v>
      </c>
      <c r="O86" s="29">
        <v>28</v>
      </c>
      <c r="P86" s="29">
        <v>195</v>
      </c>
      <c r="Q86" s="29">
        <v>87</v>
      </c>
      <c r="R86" s="22" t="s">
        <v>180</v>
      </c>
      <c r="S86" s="30">
        <f t="shared" si="32"/>
        <v>430.43</v>
      </c>
      <c r="T86" s="30">
        <v>50.43</v>
      </c>
      <c r="U86" s="30">
        <v>51</v>
      </c>
      <c r="V86" s="31">
        <v>206</v>
      </c>
      <c r="W86" s="31">
        <v>19</v>
      </c>
      <c r="X86" s="31">
        <v>104</v>
      </c>
    </row>
    <row r="87" spans="1:24" s="5" customFormat="1">
      <c r="A87" s="34" t="s">
        <v>204</v>
      </c>
      <c r="B87" s="37" t="s">
        <v>205</v>
      </c>
      <c r="C87" s="38"/>
      <c r="D87" s="19">
        <f t="shared" si="10"/>
        <v>11766.48</v>
      </c>
      <c r="E87" s="19">
        <f>I87+N87+P87+V87+X87</f>
        <v>8770</v>
      </c>
      <c r="F87" s="19">
        <f t="shared" si="28"/>
        <v>2996.48</v>
      </c>
      <c r="G87" s="13"/>
      <c r="H87" s="19">
        <f t="shared" ref="H87:H90" si="34">I87</f>
        <v>1828</v>
      </c>
      <c r="I87" s="24">
        <f>J87+K87</f>
        <v>1828</v>
      </c>
      <c r="J87" s="24">
        <f>SUM(J89:J100)</f>
        <v>1705</v>
      </c>
      <c r="K87" s="24">
        <f>SUM(K89:K100)</f>
        <v>123</v>
      </c>
      <c r="L87" s="27"/>
      <c r="M87" s="24">
        <f t="shared" si="33"/>
        <v>6665</v>
      </c>
      <c r="N87" s="24">
        <f>SUM(N89:N100)</f>
        <v>736</v>
      </c>
      <c r="O87" s="24">
        <f>SUM(O89:O100)</f>
        <v>184</v>
      </c>
      <c r="P87" s="24">
        <f>SUM(P89:P100)</f>
        <v>3987</v>
      </c>
      <c r="Q87" s="24">
        <f>SUM(Q89:Q100)</f>
        <v>1758</v>
      </c>
      <c r="R87" s="27"/>
      <c r="S87" s="24">
        <f t="shared" ref="S87:X87" si="35">SUM(S89:S100)</f>
        <v>3273.48</v>
      </c>
      <c r="T87" s="24">
        <f t="shared" si="35"/>
        <v>311.47999999999996</v>
      </c>
      <c r="U87" s="24">
        <f t="shared" si="35"/>
        <v>593</v>
      </c>
      <c r="V87" s="24">
        <f t="shared" si="35"/>
        <v>1703</v>
      </c>
      <c r="W87" s="24">
        <f t="shared" si="35"/>
        <v>150</v>
      </c>
      <c r="X87" s="24">
        <f t="shared" si="35"/>
        <v>516</v>
      </c>
    </row>
    <row r="88" spans="1:24" ht="24">
      <c r="A88" s="35"/>
      <c r="B88" s="28" t="s">
        <v>206</v>
      </c>
      <c r="C88" s="9"/>
      <c r="D88" s="19">
        <f t="shared" si="10"/>
        <v>4444.91</v>
      </c>
      <c r="E88" s="19">
        <f>I88+N88+P88+V88+X88</f>
        <v>4182</v>
      </c>
      <c r="F88" s="19">
        <f t="shared" si="28"/>
        <v>262.90999999999997</v>
      </c>
      <c r="G88" s="13"/>
      <c r="H88" s="19">
        <f t="shared" si="34"/>
        <v>1828</v>
      </c>
      <c r="I88" s="20">
        <f>SUM(I89:I94)</f>
        <v>1828</v>
      </c>
      <c r="J88" s="20">
        <f>SUM(J89:J94)</f>
        <v>1705</v>
      </c>
      <c r="K88" s="20">
        <f>SUM(K89:K94)</f>
        <v>123</v>
      </c>
      <c r="L88" s="23"/>
      <c r="M88" s="24">
        <f t="shared" si="33"/>
        <v>2096</v>
      </c>
      <c r="N88" s="20">
        <f>SUM(N89:N94)</f>
        <v>312</v>
      </c>
      <c r="O88" s="20">
        <f>SUM(O89:O94)</f>
        <v>16</v>
      </c>
      <c r="P88" s="20">
        <f>SUM(P89:P94)</f>
        <v>1623</v>
      </c>
      <c r="Q88" s="20">
        <f>SUM(Q89:Q94)</f>
        <v>145</v>
      </c>
      <c r="R88" s="23"/>
      <c r="S88" s="20">
        <f t="shared" ref="S88:X88" si="36">SUM(S89:S94)</f>
        <v>520.91</v>
      </c>
      <c r="T88" s="20">
        <f t="shared" si="36"/>
        <v>38.910000000000004</v>
      </c>
      <c r="U88" s="20">
        <f t="shared" si="36"/>
        <v>55</v>
      </c>
      <c r="V88" s="20">
        <f t="shared" si="36"/>
        <v>363</v>
      </c>
      <c r="W88" s="20">
        <f t="shared" si="36"/>
        <v>8</v>
      </c>
      <c r="X88" s="20">
        <f t="shared" si="36"/>
        <v>56</v>
      </c>
    </row>
    <row r="89" spans="1:24" ht="24">
      <c r="A89" s="35"/>
      <c r="B89" s="28" t="s">
        <v>207</v>
      </c>
      <c r="C89" s="9" t="s">
        <v>133</v>
      </c>
      <c r="D89" s="19">
        <f t="shared" si="10"/>
        <v>978</v>
      </c>
      <c r="E89" s="19">
        <f>I89+N89+P89+V89+X89</f>
        <v>978</v>
      </c>
      <c r="F89" s="19">
        <f t="shared" si="28"/>
        <v>0</v>
      </c>
      <c r="G89" s="13" t="s">
        <v>162</v>
      </c>
      <c r="H89" s="19">
        <f t="shared" si="34"/>
        <v>978</v>
      </c>
      <c r="I89" s="20">
        <v>978</v>
      </c>
      <c r="J89" s="20">
        <v>892</v>
      </c>
      <c r="K89" s="20">
        <v>86</v>
      </c>
      <c r="L89" s="20"/>
      <c r="M89" s="21"/>
      <c r="N89" s="21"/>
      <c r="O89" s="21"/>
      <c r="P89" s="21"/>
      <c r="Q89" s="21"/>
      <c r="R89" s="22"/>
      <c r="S89" s="21"/>
      <c r="T89" s="21"/>
      <c r="U89" s="21"/>
      <c r="V89" s="21"/>
      <c r="W89" s="21"/>
      <c r="X89" s="21"/>
    </row>
    <row r="90" spans="1:24" ht="24">
      <c r="A90" s="35"/>
      <c r="B90" s="28" t="s">
        <v>207</v>
      </c>
      <c r="C90" s="9" t="s">
        <v>134</v>
      </c>
      <c r="D90" s="19">
        <f t="shared" si="10"/>
        <v>850</v>
      </c>
      <c r="E90" s="19">
        <f>I90+N90+P90+V90+X90</f>
        <v>850</v>
      </c>
      <c r="F90" s="19">
        <f t="shared" si="28"/>
        <v>0</v>
      </c>
      <c r="G90" s="13" t="s">
        <v>162</v>
      </c>
      <c r="H90" s="19">
        <f t="shared" si="34"/>
        <v>850</v>
      </c>
      <c r="I90" s="20">
        <v>850</v>
      </c>
      <c r="J90" s="20">
        <v>813</v>
      </c>
      <c r="K90" s="20">
        <v>37</v>
      </c>
      <c r="L90" s="20"/>
      <c r="M90" s="21"/>
      <c r="N90" s="21"/>
      <c r="O90" s="21"/>
      <c r="P90" s="21"/>
      <c r="Q90" s="21"/>
      <c r="R90" s="22"/>
      <c r="S90" s="21"/>
      <c r="T90" s="21"/>
      <c r="U90" s="21"/>
      <c r="V90" s="21"/>
      <c r="W90" s="21"/>
      <c r="X90" s="21"/>
    </row>
    <row r="91" spans="1:24" ht="24">
      <c r="A91" s="35"/>
      <c r="B91" s="7" t="s">
        <v>207</v>
      </c>
      <c r="C91" s="7"/>
      <c r="D91" s="19">
        <f t="shared" si="10"/>
        <v>2182.9299999999998</v>
      </c>
      <c r="E91" s="19">
        <f>I91+N91+P91+V91+X91</f>
        <v>2066</v>
      </c>
      <c r="F91" s="19">
        <f t="shared" si="28"/>
        <v>116.93</v>
      </c>
      <c r="G91" s="13"/>
      <c r="H91" s="19"/>
      <c r="I91" s="29"/>
      <c r="J91" s="29"/>
      <c r="K91" s="29"/>
      <c r="L91" s="23" t="s">
        <v>179</v>
      </c>
      <c r="M91" s="24">
        <f t="shared" ref="M91:M93" si="37">N91+O91+P91+Q91</f>
        <v>1878</v>
      </c>
      <c r="N91" s="29">
        <v>288</v>
      </c>
      <c r="O91" s="29">
        <v>10</v>
      </c>
      <c r="P91" s="29">
        <v>1494</v>
      </c>
      <c r="Q91" s="29">
        <v>86</v>
      </c>
      <c r="R91" s="22" t="s">
        <v>180</v>
      </c>
      <c r="S91" s="30">
        <f t="shared" ref="S91:S100" si="38">T91+U91+V91+W91+X91</f>
        <v>304.93</v>
      </c>
      <c r="T91" s="30">
        <v>20.93</v>
      </c>
      <c r="U91" s="30">
        <v>0</v>
      </c>
      <c r="V91" s="31">
        <v>253</v>
      </c>
      <c r="W91" s="31">
        <v>0</v>
      </c>
      <c r="X91" s="31">
        <v>31</v>
      </c>
    </row>
    <row r="92" spans="1:24" ht="24">
      <c r="A92" s="35"/>
      <c r="B92" s="7" t="s">
        <v>36</v>
      </c>
      <c r="C92" s="7"/>
      <c r="D92" s="19">
        <f t="shared" si="10"/>
        <v>246.38</v>
      </c>
      <c r="E92" s="19">
        <f>I92+N92+P92+V92+X92</f>
        <v>170</v>
      </c>
      <c r="F92" s="19">
        <f t="shared" si="28"/>
        <v>76.38</v>
      </c>
      <c r="G92" s="13"/>
      <c r="H92" s="19"/>
      <c r="I92" s="29"/>
      <c r="J92" s="29"/>
      <c r="K92" s="29"/>
      <c r="L92" s="23" t="s">
        <v>179</v>
      </c>
      <c r="M92" s="24">
        <f t="shared" si="37"/>
        <v>167</v>
      </c>
      <c r="N92" s="29">
        <v>19</v>
      </c>
      <c r="O92" s="29">
        <v>5</v>
      </c>
      <c r="P92" s="29">
        <v>98</v>
      </c>
      <c r="Q92" s="29">
        <v>45</v>
      </c>
      <c r="R92" s="22" t="s">
        <v>180</v>
      </c>
      <c r="S92" s="30">
        <f t="shared" si="38"/>
        <v>79.38</v>
      </c>
      <c r="T92" s="30">
        <v>8.3800000000000008</v>
      </c>
      <c r="U92" s="30">
        <v>15</v>
      </c>
      <c r="V92" s="31">
        <v>41</v>
      </c>
      <c r="W92" s="31">
        <v>3</v>
      </c>
      <c r="X92" s="31">
        <v>12</v>
      </c>
    </row>
    <row r="93" spans="1:24" ht="24">
      <c r="A93" s="35"/>
      <c r="B93" s="7" t="s">
        <v>37</v>
      </c>
      <c r="C93" s="7"/>
      <c r="D93" s="19">
        <f t="shared" ref="D93:D156" si="39">E93+F93</f>
        <v>154.38</v>
      </c>
      <c r="E93" s="19">
        <f>I93+N93+P93+V93+X93</f>
        <v>99</v>
      </c>
      <c r="F93" s="19">
        <f t="shared" si="28"/>
        <v>55.379999999999995</v>
      </c>
      <c r="G93" s="13"/>
      <c r="H93" s="19"/>
      <c r="I93" s="29"/>
      <c r="J93" s="29"/>
      <c r="K93" s="29"/>
      <c r="L93" s="23" t="s">
        <v>179</v>
      </c>
      <c r="M93" s="24">
        <f t="shared" si="37"/>
        <v>51</v>
      </c>
      <c r="N93" s="29">
        <v>5</v>
      </c>
      <c r="O93" s="29">
        <v>1</v>
      </c>
      <c r="P93" s="29">
        <v>31</v>
      </c>
      <c r="Q93" s="29">
        <v>14</v>
      </c>
      <c r="R93" s="22" t="s">
        <v>180</v>
      </c>
      <c r="S93" s="30">
        <f t="shared" si="38"/>
        <v>103.38</v>
      </c>
      <c r="T93" s="30">
        <v>5.38</v>
      </c>
      <c r="U93" s="30">
        <v>33</v>
      </c>
      <c r="V93" s="31">
        <v>56</v>
      </c>
      <c r="W93" s="31">
        <v>2</v>
      </c>
      <c r="X93" s="31">
        <v>7</v>
      </c>
    </row>
    <row r="94" spans="1:24" ht="24">
      <c r="A94" s="35"/>
      <c r="B94" s="7" t="s">
        <v>156</v>
      </c>
      <c r="C94" s="7"/>
      <c r="D94" s="19">
        <f t="shared" si="39"/>
        <v>33.22</v>
      </c>
      <c r="E94" s="19">
        <f>I94+N94+P94+V94+X94</f>
        <v>19</v>
      </c>
      <c r="F94" s="19">
        <f t="shared" si="28"/>
        <v>14.219999999999999</v>
      </c>
      <c r="G94" s="13"/>
      <c r="H94" s="19"/>
      <c r="I94" s="29"/>
      <c r="J94" s="29"/>
      <c r="K94" s="29"/>
      <c r="L94" s="29"/>
      <c r="M94" s="29"/>
      <c r="N94" s="29"/>
      <c r="O94" s="29"/>
      <c r="P94" s="29"/>
      <c r="Q94" s="29"/>
      <c r="R94" s="22" t="s">
        <v>180</v>
      </c>
      <c r="S94" s="30">
        <f t="shared" si="38"/>
        <v>33.22</v>
      </c>
      <c r="T94" s="30">
        <v>4.22</v>
      </c>
      <c r="U94" s="30">
        <v>7</v>
      </c>
      <c r="V94" s="31">
        <v>13</v>
      </c>
      <c r="W94" s="31">
        <v>3</v>
      </c>
      <c r="X94" s="31">
        <v>6</v>
      </c>
    </row>
    <row r="95" spans="1:24" ht="24">
      <c r="A95" s="35"/>
      <c r="B95" s="7" t="s">
        <v>38</v>
      </c>
      <c r="C95" s="7"/>
      <c r="D95" s="19">
        <f t="shared" si="39"/>
        <v>1325.45</v>
      </c>
      <c r="E95" s="19">
        <f>I95+N95+P95+V95+X95</f>
        <v>778</v>
      </c>
      <c r="F95" s="19">
        <f t="shared" si="28"/>
        <v>547.45000000000005</v>
      </c>
      <c r="G95" s="13"/>
      <c r="H95" s="19"/>
      <c r="I95" s="29"/>
      <c r="J95" s="29"/>
      <c r="K95" s="29"/>
      <c r="L95" s="23" t="s">
        <v>179</v>
      </c>
      <c r="M95" s="24">
        <f t="shared" ref="M95:M102" si="40">N95+O95+P95+Q95</f>
        <v>1037</v>
      </c>
      <c r="N95" s="29">
        <v>92</v>
      </c>
      <c r="O95" s="29">
        <v>44</v>
      </c>
      <c r="P95" s="29">
        <v>512</v>
      </c>
      <c r="Q95" s="29">
        <v>389</v>
      </c>
      <c r="R95" s="22" t="s">
        <v>180</v>
      </c>
      <c r="S95" s="30">
        <f t="shared" si="38"/>
        <v>288.45</v>
      </c>
      <c r="T95" s="30">
        <v>24.45</v>
      </c>
      <c r="U95" s="30">
        <v>72</v>
      </c>
      <c r="V95" s="31">
        <v>134</v>
      </c>
      <c r="W95" s="31">
        <v>18</v>
      </c>
      <c r="X95" s="31">
        <v>40</v>
      </c>
    </row>
    <row r="96" spans="1:24" ht="24">
      <c r="A96" s="35"/>
      <c r="B96" s="7" t="s">
        <v>39</v>
      </c>
      <c r="C96" s="7"/>
      <c r="D96" s="19">
        <f t="shared" si="39"/>
        <v>2247.42</v>
      </c>
      <c r="E96" s="19">
        <f>I96+N96+P96+V96+X96</f>
        <v>1609</v>
      </c>
      <c r="F96" s="19">
        <f t="shared" si="28"/>
        <v>638.41999999999996</v>
      </c>
      <c r="G96" s="13"/>
      <c r="H96" s="19"/>
      <c r="I96" s="29"/>
      <c r="J96" s="29"/>
      <c r="K96" s="29"/>
      <c r="L96" s="23" t="s">
        <v>179</v>
      </c>
      <c r="M96" s="24">
        <f t="shared" si="40"/>
        <v>1007</v>
      </c>
      <c r="N96" s="29">
        <v>124</v>
      </c>
      <c r="O96" s="29">
        <v>27</v>
      </c>
      <c r="P96" s="29">
        <v>591</v>
      </c>
      <c r="Q96" s="29">
        <v>265</v>
      </c>
      <c r="R96" s="22" t="s">
        <v>180</v>
      </c>
      <c r="S96" s="30">
        <f t="shared" si="38"/>
        <v>1240.42</v>
      </c>
      <c r="T96" s="30">
        <v>132.41999999999999</v>
      </c>
      <c r="U96" s="30">
        <v>169</v>
      </c>
      <c r="V96" s="31">
        <v>643</v>
      </c>
      <c r="W96" s="31">
        <v>45</v>
      </c>
      <c r="X96" s="31">
        <v>251</v>
      </c>
    </row>
    <row r="97" spans="1:24" ht="24">
      <c r="A97" s="35"/>
      <c r="B97" s="7" t="s">
        <v>40</v>
      </c>
      <c r="C97" s="7"/>
      <c r="D97" s="19">
        <f t="shared" si="39"/>
        <v>1129.51</v>
      </c>
      <c r="E97" s="19">
        <f>I97+N97+P97+V97+X97</f>
        <v>662</v>
      </c>
      <c r="F97" s="19">
        <f t="shared" si="28"/>
        <v>467.51</v>
      </c>
      <c r="G97" s="13"/>
      <c r="H97" s="19"/>
      <c r="I97" s="29"/>
      <c r="J97" s="29"/>
      <c r="K97" s="29"/>
      <c r="L97" s="23" t="s">
        <v>179</v>
      </c>
      <c r="M97" s="24">
        <f t="shared" si="40"/>
        <v>722</v>
      </c>
      <c r="N97" s="29">
        <v>53</v>
      </c>
      <c r="O97" s="29">
        <v>25</v>
      </c>
      <c r="P97" s="29">
        <v>366</v>
      </c>
      <c r="Q97" s="29">
        <v>278</v>
      </c>
      <c r="R97" s="22" t="s">
        <v>180</v>
      </c>
      <c r="S97" s="30">
        <f t="shared" si="38"/>
        <v>407.51</v>
      </c>
      <c r="T97" s="30">
        <v>48.51</v>
      </c>
      <c r="U97" s="30">
        <v>82</v>
      </c>
      <c r="V97" s="31">
        <v>174</v>
      </c>
      <c r="W97" s="31">
        <v>34</v>
      </c>
      <c r="X97" s="31">
        <v>69</v>
      </c>
    </row>
    <row r="98" spans="1:24" ht="24">
      <c r="A98" s="35"/>
      <c r="B98" s="7" t="s">
        <v>41</v>
      </c>
      <c r="C98" s="7"/>
      <c r="D98" s="19">
        <f t="shared" si="39"/>
        <v>777.87</v>
      </c>
      <c r="E98" s="19">
        <f>I98+N98+P98+V98+X98</f>
        <v>458</v>
      </c>
      <c r="F98" s="19">
        <f t="shared" si="28"/>
        <v>319.87</v>
      </c>
      <c r="G98" s="13"/>
      <c r="H98" s="19"/>
      <c r="I98" s="29"/>
      <c r="J98" s="29"/>
      <c r="K98" s="29"/>
      <c r="L98" s="23" t="s">
        <v>179</v>
      </c>
      <c r="M98" s="24">
        <f t="shared" si="40"/>
        <v>528</v>
      </c>
      <c r="N98" s="29">
        <v>40</v>
      </c>
      <c r="O98" s="29">
        <v>18</v>
      </c>
      <c r="P98" s="29">
        <v>267</v>
      </c>
      <c r="Q98" s="29">
        <v>203</v>
      </c>
      <c r="R98" s="22" t="s">
        <v>180</v>
      </c>
      <c r="S98" s="30">
        <f t="shared" si="38"/>
        <v>249.87</v>
      </c>
      <c r="T98" s="30">
        <v>15.87</v>
      </c>
      <c r="U98" s="30">
        <v>72</v>
      </c>
      <c r="V98" s="31">
        <v>127</v>
      </c>
      <c r="W98" s="31">
        <v>11</v>
      </c>
      <c r="X98" s="31">
        <v>24</v>
      </c>
    </row>
    <row r="99" spans="1:24" ht="24">
      <c r="A99" s="35"/>
      <c r="B99" s="7" t="s">
        <v>42</v>
      </c>
      <c r="C99" s="7"/>
      <c r="D99" s="19">
        <f t="shared" si="39"/>
        <v>734.78</v>
      </c>
      <c r="E99" s="19">
        <f>I99+N99+P99+V99+X99</f>
        <v>431</v>
      </c>
      <c r="F99" s="19">
        <f t="shared" si="28"/>
        <v>303.77999999999997</v>
      </c>
      <c r="G99" s="13"/>
      <c r="H99" s="19"/>
      <c r="I99" s="29"/>
      <c r="J99" s="29"/>
      <c r="K99" s="29"/>
      <c r="L99" s="23" t="s">
        <v>179</v>
      </c>
      <c r="M99" s="24">
        <f t="shared" si="40"/>
        <v>481</v>
      </c>
      <c r="N99" s="29">
        <v>28</v>
      </c>
      <c r="O99" s="29">
        <v>13</v>
      </c>
      <c r="P99" s="29">
        <v>250</v>
      </c>
      <c r="Q99" s="29">
        <v>190</v>
      </c>
      <c r="R99" s="22" t="s">
        <v>180</v>
      </c>
      <c r="S99" s="30">
        <f t="shared" si="38"/>
        <v>253.78</v>
      </c>
      <c r="T99" s="30">
        <v>22.78</v>
      </c>
      <c r="U99" s="30">
        <v>63</v>
      </c>
      <c r="V99" s="31">
        <v>119</v>
      </c>
      <c r="W99" s="31">
        <v>15</v>
      </c>
      <c r="X99" s="31">
        <v>34</v>
      </c>
    </row>
    <row r="100" spans="1:24" ht="24">
      <c r="A100" s="36"/>
      <c r="B100" s="7" t="s">
        <v>43</v>
      </c>
      <c r="C100" s="7"/>
      <c r="D100" s="19">
        <f t="shared" si="39"/>
        <v>1106.54</v>
      </c>
      <c r="E100" s="19">
        <f>I100+N100+P100+V100+X100</f>
        <v>650</v>
      </c>
      <c r="F100" s="19">
        <f t="shared" si="28"/>
        <v>456.54</v>
      </c>
      <c r="G100" s="13"/>
      <c r="H100" s="19"/>
      <c r="I100" s="29"/>
      <c r="J100" s="29"/>
      <c r="K100" s="29"/>
      <c r="L100" s="23" t="s">
        <v>179</v>
      </c>
      <c r="M100" s="24">
        <f t="shared" si="40"/>
        <v>794</v>
      </c>
      <c r="N100" s="29">
        <v>87</v>
      </c>
      <c r="O100" s="29">
        <v>41</v>
      </c>
      <c r="P100" s="29">
        <v>378</v>
      </c>
      <c r="Q100" s="29">
        <v>288</v>
      </c>
      <c r="R100" s="22" t="s">
        <v>180</v>
      </c>
      <c r="S100" s="30">
        <f t="shared" si="38"/>
        <v>312.53999999999996</v>
      </c>
      <c r="T100" s="30">
        <v>28.54</v>
      </c>
      <c r="U100" s="30">
        <v>80</v>
      </c>
      <c r="V100" s="31">
        <v>143</v>
      </c>
      <c r="W100" s="31">
        <v>19</v>
      </c>
      <c r="X100" s="31">
        <v>42</v>
      </c>
    </row>
    <row r="101" spans="1:24" s="5" customFormat="1">
      <c r="A101" s="34" t="s">
        <v>208</v>
      </c>
      <c r="B101" s="37" t="s">
        <v>209</v>
      </c>
      <c r="C101" s="38"/>
      <c r="D101" s="19">
        <f t="shared" si="39"/>
        <v>13513.09</v>
      </c>
      <c r="E101" s="19">
        <f>I101+N101+P101+V101+X101</f>
        <v>10069</v>
      </c>
      <c r="F101" s="19">
        <f t="shared" si="28"/>
        <v>3444.09</v>
      </c>
      <c r="G101" s="13"/>
      <c r="H101" s="19">
        <f t="shared" ref="H101:H106" si="41">I101</f>
        <v>2362</v>
      </c>
      <c r="I101" s="24">
        <f>J101+K101</f>
        <v>2362</v>
      </c>
      <c r="J101" s="24">
        <f>SUM(J103:J117)</f>
        <v>2105</v>
      </c>
      <c r="K101" s="24">
        <f>SUM(K103:K117)</f>
        <v>257</v>
      </c>
      <c r="L101" s="27"/>
      <c r="M101" s="24">
        <f t="shared" si="40"/>
        <v>8355</v>
      </c>
      <c r="N101" s="24">
        <f>SUM(N103:N117)</f>
        <v>1238</v>
      </c>
      <c r="O101" s="24">
        <f>SUM(O103:O117)</f>
        <v>335</v>
      </c>
      <c r="P101" s="24">
        <f>SUM(P103:P117)</f>
        <v>4695</v>
      </c>
      <c r="Q101" s="24">
        <f>SUM(Q103:Q117)</f>
        <v>2087</v>
      </c>
      <c r="R101" s="27"/>
      <c r="S101" s="24">
        <f t="shared" ref="S101:X101" si="42">SUM(S103:S117)</f>
        <v>2796.09</v>
      </c>
      <c r="T101" s="24">
        <f t="shared" si="42"/>
        <v>281.09000000000003</v>
      </c>
      <c r="U101" s="24">
        <f t="shared" si="42"/>
        <v>584</v>
      </c>
      <c r="V101" s="24">
        <f t="shared" si="42"/>
        <v>1332</v>
      </c>
      <c r="W101" s="24">
        <f t="shared" si="42"/>
        <v>157</v>
      </c>
      <c r="X101" s="24">
        <f t="shared" si="42"/>
        <v>442</v>
      </c>
    </row>
    <row r="102" spans="1:24" ht="24">
      <c r="A102" s="35"/>
      <c r="B102" s="28" t="s">
        <v>210</v>
      </c>
      <c r="C102" s="9"/>
      <c r="D102" s="19">
        <f t="shared" si="39"/>
        <v>5615.74</v>
      </c>
      <c r="E102" s="19">
        <f>I102+N102+P102+V102+X102</f>
        <v>5327</v>
      </c>
      <c r="F102" s="19">
        <f t="shared" si="28"/>
        <v>288.74</v>
      </c>
      <c r="G102" s="13"/>
      <c r="H102" s="19">
        <f t="shared" si="41"/>
        <v>2362</v>
      </c>
      <c r="I102" s="20">
        <f>SUM(I103:I110)</f>
        <v>2362</v>
      </c>
      <c r="J102" s="20">
        <f>SUM(J103:J110)</f>
        <v>2105</v>
      </c>
      <c r="K102" s="20">
        <f>SUM(K103:K110)</f>
        <v>257</v>
      </c>
      <c r="L102" s="23"/>
      <c r="M102" s="24">
        <f t="shared" si="40"/>
        <v>2720</v>
      </c>
      <c r="N102" s="20">
        <f>SUM(N103:N110)</f>
        <v>551</v>
      </c>
      <c r="O102" s="20">
        <f>SUM(O103:O110)</f>
        <v>22</v>
      </c>
      <c r="P102" s="20">
        <f>SUM(P103:P110)</f>
        <v>2034</v>
      </c>
      <c r="Q102" s="20">
        <f>SUM(Q103:Q110)</f>
        <v>113</v>
      </c>
      <c r="R102" s="23"/>
      <c r="S102" s="20">
        <f t="shared" ref="S102:X102" si="43">SUM(S103:S110)</f>
        <v>533.74</v>
      </c>
      <c r="T102" s="20">
        <f t="shared" si="43"/>
        <v>55.739999999999995</v>
      </c>
      <c r="U102" s="20">
        <f t="shared" si="43"/>
        <v>79</v>
      </c>
      <c r="V102" s="20">
        <f t="shared" si="43"/>
        <v>299</v>
      </c>
      <c r="W102" s="20">
        <f t="shared" si="43"/>
        <v>19</v>
      </c>
      <c r="X102" s="20">
        <f t="shared" si="43"/>
        <v>81</v>
      </c>
    </row>
    <row r="103" spans="1:24" ht="24">
      <c r="A103" s="35"/>
      <c r="B103" s="28" t="s">
        <v>211</v>
      </c>
      <c r="C103" s="9" t="s">
        <v>135</v>
      </c>
      <c r="D103" s="19">
        <f t="shared" si="39"/>
        <v>822</v>
      </c>
      <c r="E103" s="19">
        <f>I103+N103+P103+V103+X103</f>
        <v>822</v>
      </c>
      <c r="F103" s="19">
        <f t="shared" si="28"/>
        <v>0</v>
      </c>
      <c r="G103" s="13" t="s">
        <v>162</v>
      </c>
      <c r="H103" s="19">
        <f t="shared" si="41"/>
        <v>822</v>
      </c>
      <c r="I103" s="20">
        <v>822</v>
      </c>
      <c r="J103" s="20">
        <v>755</v>
      </c>
      <c r="K103" s="20">
        <v>67</v>
      </c>
      <c r="L103" s="20"/>
      <c r="M103" s="21"/>
      <c r="N103" s="21"/>
      <c r="O103" s="21"/>
      <c r="P103" s="21"/>
      <c r="Q103" s="21"/>
      <c r="R103" s="22"/>
      <c r="S103" s="21"/>
      <c r="T103" s="21"/>
      <c r="U103" s="21"/>
      <c r="V103" s="21"/>
      <c r="W103" s="21"/>
      <c r="X103" s="21"/>
    </row>
    <row r="104" spans="1:24" ht="24">
      <c r="A104" s="35"/>
      <c r="B104" s="28" t="s">
        <v>211</v>
      </c>
      <c r="C104" s="9" t="s">
        <v>136</v>
      </c>
      <c r="D104" s="19">
        <f t="shared" si="39"/>
        <v>801</v>
      </c>
      <c r="E104" s="19">
        <f>I104+N104+P104+V104+X104</f>
        <v>801</v>
      </c>
      <c r="F104" s="19">
        <f t="shared" si="28"/>
        <v>0</v>
      </c>
      <c r="G104" s="13" t="s">
        <v>163</v>
      </c>
      <c r="H104" s="19">
        <f t="shared" si="41"/>
        <v>801</v>
      </c>
      <c r="I104" s="20">
        <v>801</v>
      </c>
      <c r="J104" s="20">
        <v>679</v>
      </c>
      <c r="K104" s="20">
        <v>122</v>
      </c>
      <c r="L104" s="20"/>
      <c r="M104" s="21"/>
      <c r="N104" s="21"/>
      <c r="O104" s="21"/>
      <c r="P104" s="21"/>
      <c r="Q104" s="21"/>
      <c r="R104" s="22"/>
      <c r="S104" s="21"/>
      <c r="T104" s="21"/>
      <c r="U104" s="21"/>
      <c r="V104" s="21"/>
      <c r="W104" s="21"/>
      <c r="X104" s="21"/>
    </row>
    <row r="105" spans="1:24" ht="24">
      <c r="A105" s="35"/>
      <c r="B105" s="28" t="s">
        <v>211</v>
      </c>
      <c r="C105" s="9" t="s">
        <v>137</v>
      </c>
      <c r="D105" s="19">
        <f t="shared" si="39"/>
        <v>402</v>
      </c>
      <c r="E105" s="19">
        <f>I105+N105+P105+V105+X105</f>
        <v>402</v>
      </c>
      <c r="F105" s="19">
        <f t="shared" si="28"/>
        <v>0</v>
      </c>
      <c r="G105" s="13" t="s">
        <v>162</v>
      </c>
      <c r="H105" s="19">
        <f t="shared" si="41"/>
        <v>402</v>
      </c>
      <c r="I105" s="20">
        <v>402</v>
      </c>
      <c r="J105" s="20">
        <v>337</v>
      </c>
      <c r="K105" s="20">
        <v>65</v>
      </c>
      <c r="L105" s="20"/>
      <c r="M105" s="21"/>
      <c r="N105" s="21"/>
      <c r="O105" s="21"/>
      <c r="P105" s="21"/>
      <c r="Q105" s="21"/>
      <c r="R105" s="22"/>
      <c r="S105" s="21"/>
      <c r="T105" s="21"/>
      <c r="U105" s="21"/>
      <c r="V105" s="21"/>
      <c r="W105" s="21"/>
      <c r="X105" s="21"/>
    </row>
    <row r="106" spans="1:24" ht="24">
      <c r="A106" s="35"/>
      <c r="B106" s="28" t="s">
        <v>211</v>
      </c>
      <c r="C106" s="9" t="s">
        <v>138</v>
      </c>
      <c r="D106" s="19">
        <f t="shared" si="39"/>
        <v>337</v>
      </c>
      <c r="E106" s="19">
        <f>I106+N106+P106+V106+X106</f>
        <v>337</v>
      </c>
      <c r="F106" s="19">
        <f t="shared" si="28"/>
        <v>0</v>
      </c>
      <c r="G106" s="13" t="s">
        <v>163</v>
      </c>
      <c r="H106" s="19">
        <f t="shared" si="41"/>
        <v>337</v>
      </c>
      <c r="I106" s="20">
        <v>337</v>
      </c>
      <c r="J106" s="20">
        <v>334</v>
      </c>
      <c r="K106" s="20">
        <v>3</v>
      </c>
      <c r="L106" s="20"/>
      <c r="M106" s="21"/>
      <c r="N106" s="21"/>
      <c r="O106" s="21"/>
      <c r="P106" s="21"/>
      <c r="Q106" s="21"/>
      <c r="R106" s="22"/>
      <c r="S106" s="21"/>
      <c r="T106" s="21"/>
      <c r="U106" s="21"/>
      <c r="V106" s="21"/>
      <c r="W106" s="21"/>
      <c r="X106" s="21"/>
    </row>
    <row r="107" spans="1:24" ht="24">
      <c r="A107" s="35"/>
      <c r="B107" s="7" t="s">
        <v>211</v>
      </c>
      <c r="C107" s="10"/>
      <c r="D107" s="19">
        <f t="shared" si="39"/>
        <v>2935.4</v>
      </c>
      <c r="E107" s="19">
        <f>I107+N107+P107+V107+X107</f>
        <v>2767</v>
      </c>
      <c r="F107" s="19">
        <f t="shared" si="28"/>
        <v>168.4</v>
      </c>
      <c r="G107" s="13"/>
      <c r="H107" s="19"/>
      <c r="I107" s="29"/>
      <c r="J107" s="29"/>
      <c r="K107" s="29"/>
      <c r="L107" s="23" t="s">
        <v>179</v>
      </c>
      <c r="M107" s="24">
        <f>N107+O107+P107+Q107</f>
        <v>2720</v>
      </c>
      <c r="N107" s="29">
        <v>551</v>
      </c>
      <c r="O107" s="29">
        <v>22</v>
      </c>
      <c r="P107" s="29">
        <v>2034</v>
      </c>
      <c r="Q107" s="29">
        <v>113</v>
      </c>
      <c r="R107" s="22" t="s">
        <v>180</v>
      </c>
      <c r="S107" s="30">
        <f t="shared" ref="S107:S123" si="44">T107+U107+V107+W107+X107</f>
        <v>215.4</v>
      </c>
      <c r="T107" s="30">
        <v>22.4</v>
      </c>
      <c r="U107" s="30">
        <v>8</v>
      </c>
      <c r="V107" s="31">
        <v>150</v>
      </c>
      <c r="W107" s="31">
        <v>3</v>
      </c>
      <c r="X107" s="31">
        <v>32</v>
      </c>
    </row>
    <row r="108" spans="1:24" ht="24">
      <c r="A108" s="35"/>
      <c r="B108" s="7" t="s">
        <v>157</v>
      </c>
      <c r="C108" s="7"/>
      <c r="D108" s="19">
        <f t="shared" si="39"/>
        <v>33.71</v>
      </c>
      <c r="E108" s="19">
        <f>I108+N108+P108+V108+X108</f>
        <v>19</v>
      </c>
      <c r="F108" s="19">
        <f t="shared" si="28"/>
        <v>14.71</v>
      </c>
      <c r="G108" s="13"/>
      <c r="H108" s="19"/>
      <c r="I108" s="33"/>
      <c r="J108" s="33"/>
      <c r="K108" s="33"/>
      <c r="L108" s="33"/>
      <c r="M108" s="29"/>
      <c r="N108" s="29"/>
      <c r="O108" s="29"/>
      <c r="P108" s="29"/>
      <c r="Q108" s="29"/>
      <c r="R108" s="22" t="s">
        <v>180</v>
      </c>
      <c r="S108" s="30">
        <f t="shared" si="44"/>
        <v>33.71</v>
      </c>
      <c r="T108" s="30">
        <v>3.71</v>
      </c>
      <c r="U108" s="30">
        <v>9</v>
      </c>
      <c r="V108" s="31">
        <v>14</v>
      </c>
      <c r="W108" s="31">
        <v>2</v>
      </c>
      <c r="X108" s="31">
        <v>5</v>
      </c>
    </row>
    <row r="109" spans="1:24" ht="24">
      <c r="A109" s="35"/>
      <c r="B109" s="7" t="s">
        <v>158</v>
      </c>
      <c r="C109" s="7"/>
      <c r="D109" s="19">
        <f t="shared" si="39"/>
        <v>38.93</v>
      </c>
      <c r="E109" s="19">
        <f>I109+N109+P109+V109+X109</f>
        <v>25</v>
      </c>
      <c r="F109" s="19">
        <f t="shared" si="28"/>
        <v>13.93</v>
      </c>
      <c r="G109" s="13"/>
      <c r="H109" s="19"/>
      <c r="I109" s="33"/>
      <c r="J109" s="33"/>
      <c r="K109" s="33"/>
      <c r="L109" s="33"/>
      <c r="M109" s="29"/>
      <c r="N109" s="29"/>
      <c r="O109" s="29"/>
      <c r="P109" s="29"/>
      <c r="Q109" s="29"/>
      <c r="R109" s="22" t="s">
        <v>180</v>
      </c>
      <c r="S109" s="30">
        <f t="shared" si="44"/>
        <v>38.93</v>
      </c>
      <c r="T109" s="30">
        <v>4.93</v>
      </c>
      <c r="U109" s="30">
        <v>7</v>
      </c>
      <c r="V109" s="31">
        <v>18</v>
      </c>
      <c r="W109" s="31">
        <v>2</v>
      </c>
      <c r="X109" s="31">
        <v>7</v>
      </c>
    </row>
    <row r="110" spans="1:24" ht="24">
      <c r="A110" s="35"/>
      <c r="B110" s="7" t="s">
        <v>159</v>
      </c>
      <c r="C110" s="7"/>
      <c r="D110" s="19">
        <f t="shared" si="39"/>
        <v>245.7</v>
      </c>
      <c r="E110" s="19">
        <f>I110+N110+P110+V110+X110</f>
        <v>154</v>
      </c>
      <c r="F110" s="19">
        <f t="shared" si="28"/>
        <v>91.7</v>
      </c>
      <c r="G110" s="13"/>
      <c r="H110" s="19"/>
      <c r="I110" s="33"/>
      <c r="J110" s="33"/>
      <c r="K110" s="33"/>
      <c r="L110" s="33"/>
      <c r="M110" s="29"/>
      <c r="N110" s="29"/>
      <c r="O110" s="29"/>
      <c r="P110" s="29"/>
      <c r="Q110" s="29"/>
      <c r="R110" s="22" t="s">
        <v>180</v>
      </c>
      <c r="S110" s="30">
        <f t="shared" si="44"/>
        <v>245.7</v>
      </c>
      <c r="T110" s="30">
        <v>24.7</v>
      </c>
      <c r="U110" s="30">
        <v>55</v>
      </c>
      <c r="V110" s="31">
        <v>117</v>
      </c>
      <c r="W110" s="31">
        <v>12</v>
      </c>
      <c r="X110" s="31">
        <v>37</v>
      </c>
    </row>
    <row r="111" spans="1:24" ht="24">
      <c r="A111" s="35"/>
      <c r="B111" s="7" t="s">
        <v>44</v>
      </c>
      <c r="C111" s="7"/>
      <c r="D111" s="19">
        <f t="shared" si="39"/>
        <v>242.7</v>
      </c>
      <c r="E111" s="19">
        <f>I111+N111+P111+V111+X111</f>
        <v>171</v>
      </c>
      <c r="F111" s="19">
        <f t="shared" si="28"/>
        <v>71.7</v>
      </c>
      <c r="G111" s="13"/>
      <c r="H111" s="19"/>
      <c r="I111" s="33"/>
      <c r="J111" s="33"/>
      <c r="K111" s="33"/>
      <c r="L111" s="23" t="s">
        <v>179</v>
      </c>
      <c r="M111" s="24">
        <f t="shared" ref="M111:M125" si="45">N111+O111+P111+Q111</f>
        <v>164</v>
      </c>
      <c r="N111" s="29">
        <v>11</v>
      </c>
      <c r="O111" s="29">
        <v>2</v>
      </c>
      <c r="P111" s="29">
        <v>101</v>
      </c>
      <c r="Q111" s="29">
        <v>50</v>
      </c>
      <c r="R111" s="22" t="s">
        <v>180</v>
      </c>
      <c r="S111" s="30">
        <f t="shared" si="44"/>
        <v>78.7</v>
      </c>
      <c r="T111" s="30">
        <v>5.7</v>
      </c>
      <c r="U111" s="30">
        <v>11</v>
      </c>
      <c r="V111" s="31">
        <v>48</v>
      </c>
      <c r="W111" s="31">
        <v>3</v>
      </c>
      <c r="X111" s="31">
        <v>11</v>
      </c>
    </row>
    <row r="112" spans="1:24" ht="24">
      <c r="A112" s="35"/>
      <c r="B112" s="7" t="s">
        <v>45</v>
      </c>
      <c r="C112" s="7"/>
      <c r="D112" s="19">
        <f t="shared" si="39"/>
        <v>717.78</v>
      </c>
      <c r="E112" s="19">
        <f>I112+N112+P112+V112+X112</f>
        <v>415</v>
      </c>
      <c r="F112" s="19">
        <f t="shared" si="28"/>
        <v>302.77999999999997</v>
      </c>
      <c r="G112" s="13"/>
      <c r="H112" s="19"/>
      <c r="I112" s="33"/>
      <c r="J112" s="33"/>
      <c r="K112" s="33"/>
      <c r="L112" s="23" t="s">
        <v>179</v>
      </c>
      <c r="M112" s="24">
        <f t="shared" si="45"/>
        <v>497</v>
      </c>
      <c r="N112" s="29">
        <v>31</v>
      </c>
      <c r="O112" s="29">
        <v>14</v>
      </c>
      <c r="P112" s="29">
        <v>257</v>
      </c>
      <c r="Q112" s="29">
        <v>195</v>
      </c>
      <c r="R112" s="22" t="s">
        <v>180</v>
      </c>
      <c r="S112" s="30">
        <f t="shared" si="44"/>
        <v>220.78</v>
      </c>
      <c r="T112" s="30">
        <v>27.78</v>
      </c>
      <c r="U112" s="30">
        <v>47</v>
      </c>
      <c r="V112" s="31">
        <v>84</v>
      </c>
      <c r="W112" s="31">
        <v>19</v>
      </c>
      <c r="X112" s="31">
        <v>43</v>
      </c>
    </row>
    <row r="113" spans="1:24" ht="24">
      <c r="A113" s="35"/>
      <c r="B113" s="7" t="s">
        <v>46</v>
      </c>
      <c r="C113" s="7"/>
      <c r="D113" s="19">
        <f t="shared" si="39"/>
        <v>914.62</v>
      </c>
      <c r="E113" s="19">
        <f>I113+N113+P113+V113+X113</f>
        <v>533</v>
      </c>
      <c r="F113" s="19">
        <f t="shared" si="28"/>
        <v>381.62</v>
      </c>
      <c r="G113" s="13"/>
      <c r="H113" s="19"/>
      <c r="I113" s="33"/>
      <c r="J113" s="33"/>
      <c r="K113" s="33"/>
      <c r="L113" s="23" t="s">
        <v>179</v>
      </c>
      <c r="M113" s="24">
        <f t="shared" si="45"/>
        <v>576</v>
      </c>
      <c r="N113" s="29">
        <v>49</v>
      </c>
      <c r="O113" s="29">
        <v>23</v>
      </c>
      <c r="P113" s="29">
        <v>286</v>
      </c>
      <c r="Q113" s="29">
        <v>218</v>
      </c>
      <c r="R113" s="22" t="s">
        <v>180</v>
      </c>
      <c r="S113" s="30">
        <f t="shared" si="44"/>
        <v>338.62</v>
      </c>
      <c r="T113" s="30">
        <v>34.619999999999997</v>
      </c>
      <c r="U113" s="30">
        <v>84</v>
      </c>
      <c r="V113" s="31">
        <v>147</v>
      </c>
      <c r="W113" s="31">
        <v>22</v>
      </c>
      <c r="X113" s="31">
        <v>51</v>
      </c>
    </row>
    <row r="114" spans="1:24" ht="24">
      <c r="A114" s="35"/>
      <c r="B114" s="7" t="s">
        <v>47</v>
      </c>
      <c r="C114" s="7"/>
      <c r="D114" s="19">
        <f t="shared" si="39"/>
        <v>1590.83</v>
      </c>
      <c r="E114" s="19">
        <f>I114+N114+P114+V114+X114</f>
        <v>1125</v>
      </c>
      <c r="F114" s="19">
        <f t="shared" si="28"/>
        <v>465.83</v>
      </c>
      <c r="G114" s="13"/>
      <c r="H114" s="19"/>
      <c r="I114" s="33"/>
      <c r="J114" s="33"/>
      <c r="K114" s="33"/>
      <c r="L114" s="23" t="s">
        <v>179</v>
      </c>
      <c r="M114" s="24">
        <f t="shared" si="45"/>
        <v>1194</v>
      </c>
      <c r="N114" s="29">
        <v>149</v>
      </c>
      <c r="O114" s="29">
        <v>32</v>
      </c>
      <c r="P114" s="29">
        <v>681</v>
      </c>
      <c r="Q114" s="29">
        <v>332</v>
      </c>
      <c r="R114" s="22" t="s">
        <v>180</v>
      </c>
      <c r="S114" s="30">
        <f t="shared" si="44"/>
        <v>396.83</v>
      </c>
      <c r="T114" s="30">
        <v>40.83</v>
      </c>
      <c r="U114" s="30">
        <v>50</v>
      </c>
      <c r="V114" s="31">
        <v>214</v>
      </c>
      <c r="W114" s="31">
        <v>11</v>
      </c>
      <c r="X114" s="31">
        <v>81</v>
      </c>
    </row>
    <row r="115" spans="1:24" ht="24">
      <c r="A115" s="35"/>
      <c r="B115" s="7" t="s">
        <v>48</v>
      </c>
      <c r="C115" s="7"/>
      <c r="D115" s="19">
        <f t="shared" si="39"/>
        <v>553.04</v>
      </c>
      <c r="E115" s="19">
        <f>I115+N115+P115+V115+X115</f>
        <v>323</v>
      </c>
      <c r="F115" s="19">
        <f t="shared" si="28"/>
        <v>230.04</v>
      </c>
      <c r="G115" s="13"/>
      <c r="H115" s="19"/>
      <c r="I115" s="33"/>
      <c r="J115" s="33"/>
      <c r="K115" s="33"/>
      <c r="L115" s="23" t="s">
        <v>179</v>
      </c>
      <c r="M115" s="24">
        <f t="shared" si="45"/>
        <v>333</v>
      </c>
      <c r="N115" s="29">
        <v>17</v>
      </c>
      <c r="O115" s="29">
        <v>7</v>
      </c>
      <c r="P115" s="29">
        <v>175</v>
      </c>
      <c r="Q115" s="29">
        <v>134</v>
      </c>
      <c r="R115" s="22" t="s">
        <v>180</v>
      </c>
      <c r="S115" s="30">
        <f t="shared" si="44"/>
        <v>220.04</v>
      </c>
      <c r="T115" s="30">
        <v>23.04</v>
      </c>
      <c r="U115" s="30">
        <v>50</v>
      </c>
      <c r="V115" s="31">
        <v>95</v>
      </c>
      <c r="W115" s="31">
        <v>16</v>
      </c>
      <c r="X115" s="31">
        <v>36</v>
      </c>
    </row>
    <row r="116" spans="1:24" ht="24">
      <c r="A116" s="35"/>
      <c r="B116" s="7" t="s">
        <v>49</v>
      </c>
      <c r="C116" s="7"/>
      <c r="D116" s="19">
        <f t="shared" si="39"/>
        <v>1945.81</v>
      </c>
      <c r="E116" s="19">
        <f>I116+N116+P116+V116+X116</f>
        <v>1059</v>
      </c>
      <c r="F116" s="19">
        <f t="shared" si="28"/>
        <v>886.81</v>
      </c>
      <c r="G116" s="13"/>
      <c r="H116" s="19"/>
      <c r="I116" s="33"/>
      <c r="J116" s="33"/>
      <c r="K116" s="33"/>
      <c r="L116" s="23" t="s">
        <v>179</v>
      </c>
      <c r="M116" s="24">
        <f t="shared" si="45"/>
        <v>1548</v>
      </c>
      <c r="N116" s="29">
        <v>102</v>
      </c>
      <c r="O116" s="29">
        <v>52</v>
      </c>
      <c r="P116" s="29">
        <v>726</v>
      </c>
      <c r="Q116" s="29">
        <v>668</v>
      </c>
      <c r="R116" s="22" t="s">
        <v>180</v>
      </c>
      <c r="S116" s="30">
        <f t="shared" si="44"/>
        <v>397.81</v>
      </c>
      <c r="T116" s="30">
        <v>39.81</v>
      </c>
      <c r="U116" s="30">
        <v>100</v>
      </c>
      <c r="V116" s="31">
        <v>172</v>
      </c>
      <c r="W116" s="31">
        <v>27</v>
      </c>
      <c r="X116" s="31">
        <v>59</v>
      </c>
    </row>
    <row r="117" spans="1:24" ht="24">
      <c r="A117" s="36"/>
      <c r="B117" s="7" t="s">
        <v>50</v>
      </c>
      <c r="C117" s="7"/>
      <c r="D117" s="19">
        <f t="shared" si="39"/>
        <v>1932.5700000000002</v>
      </c>
      <c r="E117" s="19">
        <f>I117+N117+P117+V117+X117</f>
        <v>1116</v>
      </c>
      <c r="F117" s="19">
        <f t="shared" si="28"/>
        <v>816.57</v>
      </c>
      <c r="G117" s="13"/>
      <c r="H117" s="19"/>
      <c r="I117" s="33"/>
      <c r="J117" s="33"/>
      <c r="K117" s="33"/>
      <c r="L117" s="23" t="s">
        <v>179</v>
      </c>
      <c r="M117" s="24">
        <f t="shared" si="45"/>
        <v>1323</v>
      </c>
      <c r="N117" s="29">
        <v>328</v>
      </c>
      <c r="O117" s="29">
        <v>183</v>
      </c>
      <c r="P117" s="29">
        <v>435</v>
      </c>
      <c r="Q117" s="29">
        <v>377</v>
      </c>
      <c r="R117" s="22" t="s">
        <v>180</v>
      </c>
      <c r="S117" s="30">
        <f t="shared" si="44"/>
        <v>609.56999999999994</v>
      </c>
      <c r="T117" s="30">
        <v>53.57</v>
      </c>
      <c r="U117" s="30">
        <v>163</v>
      </c>
      <c r="V117" s="31">
        <v>273</v>
      </c>
      <c r="W117" s="31">
        <v>40</v>
      </c>
      <c r="X117" s="31">
        <v>80</v>
      </c>
    </row>
    <row r="118" spans="1:24" s="5" customFormat="1">
      <c r="A118" s="34" t="s">
        <v>212</v>
      </c>
      <c r="B118" s="42" t="s">
        <v>51</v>
      </c>
      <c r="C118" s="43"/>
      <c r="D118" s="19">
        <f t="shared" si="39"/>
        <v>6471.13</v>
      </c>
      <c r="E118" s="19">
        <f>I118+N118+P118+V118+X118</f>
        <v>4431</v>
      </c>
      <c r="F118" s="19">
        <f t="shared" si="28"/>
        <v>2040.13</v>
      </c>
      <c r="G118" s="13"/>
      <c r="H118" s="19"/>
      <c r="I118" s="25"/>
      <c r="J118" s="25"/>
      <c r="K118" s="25"/>
      <c r="L118" s="26"/>
      <c r="M118" s="24">
        <f t="shared" si="45"/>
        <v>4313</v>
      </c>
      <c r="N118" s="25">
        <f t="shared" ref="N118:X118" si="46">SUM(N119:N123)</f>
        <v>1232</v>
      </c>
      <c r="O118" s="25">
        <f t="shared" si="46"/>
        <v>334</v>
      </c>
      <c r="P118" s="25">
        <f t="shared" si="46"/>
        <v>1689</v>
      </c>
      <c r="Q118" s="25">
        <f t="shared" si="46"/>
        <v>1058</v>
      </c>
      <c r="R118" s="26"/>
      <c r="S118" s="25">
        <f t="shared" si="46"/>
        <v>2158.13</v>
      </c>
      <c r="T118" s="25">
        <f t="shared" si="46"/>
        <v>243.13</v>
      </c>
      <c r="U118" s="25">
        <f t="shared" si="46"/>
        <v>313</v>
      </c>
      <c r="V118" s="25">
        <f t="shared" si="46"/>
        <v>1063</v>
      </c>
      <c r="W118" s="25">
        <f t="shared" si="46"/>
        <v>92</v>
      </c>
      <c r="X118" s="25">
        <f t="shared" si="46"/>
        <v>447</v>
      </c>
    </row>
    <row r="119" spans="1:24" ht="24">
      <c r="A119" s="35"/>
      <c r="B119" s="7" t="s">
        <v>52</v>
      </c>
      <c r="C119" s="7"/>
      <c r="D119" s="19">
        <f t="shared" si="39"/>
        <v>740.94</v>
      </c>
      <c r="E119" s="19">
        <f>I119+N119+P119+V119+X119</f>
        <v>625</v>
      </c>
      <c r="F119" s="19">
        <f t="shared" si="28"/>
        <v>115.94</v>
      </c>
      <c r="G119" s="13"/>
      <c r="H119" s="19"/>
      <c r="I119" s="33"/>
      <c r="J119" s="33"/>
      <c r="K119" s="33"/>
      <c r="L119" s="23" t="s">
        <v>179</v>
      </c>
      <c r="M119" s="24">
        <f t="shared" si="45"/>
        <v>661</v>
      </c>
      <c r="N119" s="29">
        <v>255</v>
      </c>
      <c r="O119" s="29">
        <v>50</v>
      </c>
      <c r="P119" s="29">
        <v>301</v>
      </c>
      <c r="Q119" s="29">
        <v>55</v>
      </c>
      <c r="R119" s="22" t="s">
        <v>180</v>
      </c>
      <c r="S119" s="30">
        <f t="shared" si="44"/>
        <v>79.94</v>
      </c>
      <c r="T119" s="30">
        <v>10.94</v>
      </c>
      <c r="U119" s="30">
        <v>0</v>
      </c>
      <c r="V119" s="31">
        <v>54</v>
      </c>
      <c r="W119" s="31">
        <v>0</v>
      </c>
      <c r="X119" s="31">
        <v>15</v>
      </c>
    </row>
    <row r="120" spans="1:24" ht="24">
      <c r="A120" s="35"/>
      <c r="B120" s="7" t="s">
        <v>53</v>
      </c>
      <c r="C120" s="7"/>
      <c r="D120" s="19">
        <f t="shared" si="39"/>
        <v>1604.58</v>
      </c>
      <c r="E120" s="19">
        <f>I120+N120+P120+V120+X120</f>
        <v>828</v>
      </c>
      <c r="F120" s="19">
        <f t="shared" si="28"/>
        <v>776.58</v>
      </c>
      <c r="G120" s="13"/>
      <c r="H120" s="19"/>
      <c r="I120" s="33"/>
      <c r="J120" s="33"/>
      <c r="K120" s="33"/>
      <c r="L120" s="23" t="s">
        <v>179</v>
      </c>
      <c r="M120" s="24">
        <f t="shared" si="45"/>
        <v>1205</v>
      </c>
      <c r="N120" s="29">
        <v>236</v>
      </c>
      <c r="O120" s="29">
        <v>108</v>
      </c>
      <c r="P120" s="29">
        <v>344</v>
      </c>
      <c r="Q120" s="29">
        <v>517</v>
      </c>
      <c r="R120" s="22" t="s">
        <v>180</v>
      </c>
      <c r="S120" s="30">
        <f t="shared" si="44"/>
        <v>399.58</v>
      </c>
      <c r="T120" s="30">
        <v>40.58</v>
      </c>
      <c r="U120" s="30">
        <v>89</v>
      </c>
      <c r="V120" s="31">
        <v>185</v>
      </c>
      <c r="W120" s="31">
        <v>22</v>
      </c>
      <c r="X120" s="31">
        <v>63</v>
      </c>
    </row>
    <row r="121" spans="1:24" ht="24">
      <c r="A121" s="35"/>
      <c r="B121" s="7" t="s">
        <v>54</v>
      </c>
      <c r="C121" s="7"/>
      <c r="D121" s="19">
        <f t="shared" si="39"/>
        <v>272.61</v>
      </c>
      <c r="E121" s="19">
        <f>I121+N121+P121+V121+X121</f>
        <v>173</v>
      </c>
      <c r="F121" s="19">
        <f t="shared" si="28"/>
        <v>99.61</v>
      </c>
      <c r="G121" s="13"/>
      <c r="H121" s="19"/>
      <c r="I121" s="33"/>
      <c r="J121" s="33"/>
      <c r="K121" s="33"/>
      <c r="L121" s="23" t="s">
        <v>179</v>
      </c>
      <c r="M121" s="24">
        <f t="shared" si="45"/>
        <v>213</v>
      </c>
      <c r="N121" s="29">
        <v>57</v>
      </c>
      <c r="O121" s="29">
        <v>24</v>
      </c>
      <c r="P121" s="29">
        <v>79</v>
      </c>
      <c r="Q121" s="29">
        <v>53</v>
      </c>
      <c r="R121" s="22" t="s">
        <v>180</v>
      </c>
      <c r="S121" s="30">
        <f t="shared" si="44"/>
        <v>59.61</v>
      </c>
      <c r="T121" s="30">
        <v>4.6100000000000003</v>
      </c>
      <c r="U121" s="30">
        <v>16</v>
      </c>
      <c r="V121" s="31">
        <v>31</v>
      </c>
      <c r="W121" s="31">
        <v>2</v>
      </c>
      <c r="X121" s="31">
        <v>6</v>
      </c>
    </row>
    <row r="122" spans="1:24" ht="24">
      <c r="A122" s="35"/>
      <c r="B122" s="7" t="s">
        <v>55</v>
      </c>
      <c r="C122" s="7"/>
      <c r="D122" s="19">
        <f t="shared" si="39"/>
        <v>2112.98</v>
      </c>
      <c r="E122" s="19">
        <f>I122+N122+P122+V122+X122</f>
        <v>1547</v>
      </c>
      <c r="F122" s="19">
        <f t="shared" si="28"/>
        <v>565.98</v>
      </c>
      <c r="G122" s="13"/>
      <c r="H122" s="19"/>
      <c r="I122" s="33"/>
      <c r="J122" s="33"/>
      <c r="K122" s="33"/>
      <c r="L122" s="23" t="s">
        <v>179</v>
      </c>
      <c r="M122" s="24">
        <f t="shared" si="45"/>
        <v>1389</v>
      </c>
      <c r="N122" s="29">
        <v>417</v>
      </c>
      <c r="O122" s="29">
        <v>93</v>
      </c>
      <c r="P122" s="29">
        <v>607</v>
      </c>
      <c r="Q122" s="29">
        <v>272</v>
      </c>
      <c r="R122" s="22" t="s">
        <v>180</v>
      </c>
      <c r="S122" s="30">
        <f t="shared" si="44"/>
        <v>723.98</v>
      </c>
      <c r="T122" s="30">
        <v>73.98</v>
      </c>
      <c r="U122" s="30">
        <v>101</v>
      </c>
      <c r="V122" s="31">
        <v>380</v>
      </c>
      <c r="W122" s="31">
        <v>26</v>
      </c>
      <c r="X122" s="31">
        <v>143</v>
      </c>
    </row>
    <row r="123" spans="1:24" ht="24">
      <c r="A123" s="36"/>
      <c r="B123" s="7" t="s">
        <v>56</v>
      </c>
      <c r="C123" s="7"/>
      <c r="D123" s="19">
        <f t="shared" si="39"/>
        <v>1740.02</v>
      </c>
      <c r="E123" s="19">
        <f>I123+N123+P123+V123+X123</f>
        <v>1258</v>
      </c>
      <c r="F123" s="19">
        <f t="shared" si="28"/>
        <v>482.02</v>
      </c>
      <c r="G123" s="13"/>
      <c r="H123" s="19"/>
      <c r="I123" s="33"/>
      <c r="J123" s="33"/>
      <c r="K123" s="33"/>
      <c r="L123" s="23" t="s">
        <v>179</v>
      </c>
      <c r="M123" s="24">
        <f t="shared" si="45"/>
        <v>845</v>
      </c>
      <c r="N123" s="29">
        <v>267</v>
      </c>
      <c r="O123" s="29">
        <v>59</v>
      </c>
      <c r="P123" s="29">
        <v>358</v>
      </c>
      <c r="Q123" s="29">
        <v>161</v>
      </c>
      <c r="R123" s="22" t="s">
        <v>180</v>
      </c>
      <c r="S123" s="30">
        <f t="shared" si="44"/>
        <v>895.02</v>
      </c>
      <c r="T123" s="30">
        <v>113.02</v>
      </c>
      <c r="U123" s="30">
        <v>107</v>
      </c>
      <c r="V123" s="31">
        <v>413</v>
      </c>
      <c r="W123" s="31">
        <v>42</v>
      </c>
      <c r="X123" s="31">
        <v>220</v>
      </c>
    </row>
    <row r="124" spans="1:24" s="5" customFormat="1">
      <c r="A124" s="34" t="s">
        <v>213</v>
      </c>
      <c r="B124" s="37" t="s">
        <v>214</v>
      </c>
      <c r="C124" s="38"/>
      <c r="D124" s="19">
        <f t="shared" si="39"/>
        <v>9964.2200000000012</v>
      </c>
      <c r="E124" s="19">
        <f>I124+N124+P124+V124+X124</f>
        <v>7405</v>
      </c>
      <c r="F124" s="19">
        <f t="shared" si="28"/>
        <v>2559.2200000000003</v>
      </c>
      <c r="G124" s="13"/>
      <c r="H124" s="19">
        <f t="shared" ref="H124:H127" si="47">I124</f>
        <v>1158</v>
      </c>
      <c r="I124" s="24">
        <f>J124+K124</f>
        <v>1158</v>
      </c>
      <c r="J124" s="24">
        <f>SUM(J126:J135)</f>
        <v>1096</v>
      </c>
      <c r="K124" s="24">
        <f t="shared" ref="K124:X124" si="48">SUM(K126:K135)</f>
        <v>62</v>
      </c>
      <c r="L124" s="27"/>
      <c r="M124" s="24">
        <f t="shared" si="45"/>
        <v>6130</v>
      </c>
      <c r="N124" s="24">
        <f t="shared" si="48"/>
        <v>1157</v>
      </c>
      <c r="O124" s="24">
        <f t="shared" si="48"/>
        <v>282</v>
      </c>
      <c r="P124" s="24">
        <f t="shared" si="48"/>
        <v>3237</v>
      </c>
      <c r="Q124" s="24">
        <f t="shared" si="48"/>
        <v>1454</v>
      </c>
      <c r="R124" s="27"/>
      <c r="S124" s="24">
        <f t="shared" si="48"/>
        <v>2676.22</v>
      </c>
      <c r="T124" s="24">
        <f t="shared" si="48"/>
        <v>278.22000000000003</v>
      </c>
      <c r="U124" s="24">
        <f t="shared" si="48"/>
        <v>427</v>
      </c>
      <c r="V124" s="24">
        <f t="shared" si="48"/>
        <v>1347</v>
      </c>
      <c r="W124" s="24">
        <f t="shared" si="48"/>
        <v>118</v>
      </c>
      <c r="X124" s="24">
        <f t="shared" si="48"/>
        <v>506</v>
      </c>
    </row>
    <row r="125" spans="1:24" ht="24">
      <c r="A125" s="35"/>
      <c r="B125" s="28" t="s">
        <v>215</v>
      </c>
      <c r="C125" s="6"/>
      <c r="D125" s="19">
        <f t="shared" si="39"/>
        <v>4426.26</v>
      </c>
      <c r="E125" s="19">
        <f>I125+N125+P125+V125+X125</f>
        <v>3569</v>
      </c>
      <c r="F125" s="19">
        <f t="shared" si="28"/>
        <v>857.26</v>
      </c>
      <c r="G125" s="13"/>
      <c r="H125" s="19">
        <f t="shared" si="47"/>
        <v>1158</v>
      </c>
      <c r="I125" s="20">
        <f>SUM(I126:I131)</f>
        <v>1158</v>
      </c>
      <c r="J125" s="20">
        <f t="shared" ref="J125:X125" si="49">SUM(J126:J131)</f>
        <v>1096</v>
      </c>
      <c r="K125" s="20">
        <f t="shared" si="49"/>
        <v>62</v>
      </c>
      <c r="L125" s="23"/>
      <c r="M125" s="24">
        <f t="shared" si="45"/>
        <v>2487</v>
      </c>
      <c r="N125" s="20">
        <f t="shared" si="49"/>
        <v>402</v>
      </c>
      <c r="O125" s="20">
        <f t="shared" si="49"/>
        <v>94</v>
      </c>
      <c r="P125" s="20">
        <f t="shared" si="49"/>
        <v>1478</v>
      </c>
      <c r="Q125" s="20">
        <f t="shared" si="49"/>
        <v>513</v>
      </c>
      <c r="R125" s="23"/>
      <c r="S125" s="20">
        <f t="shared" si="49"/>
        <v>781.26</v>
      </c>
      <c r="T125" s="20">
        <f t="shared" si="49"/>
        <v>77.259999999999991</v>
      </c>
      <c r="U125" s="20">
        <f t="shared" si="49"/>
        <v>142</v>
      </c>
      <c r="V125" s="20">
        <f t="shared" si="49"/>
        <v>413</v>
      </c>
      <c r="W125" s="20">
        <f t="shared" si="49"/>
        <v>31</v>
      </c>
      <c r="X125" s="20">
        <f t="shared" si="49"/>
        <v>118</v>
      </c>
    </row>
    <row r="126" spans="1:24" ht="24">
      <c r="A126" s="35"/>
      <c r="B126" s="28" t="s">
        <v>216</v>
      </c>
      <c r="C126" s="9" t="s">
        <v>139</v>
      </c>
      <c r="D126" s="19">
        <f t="shared" si="39"/>
        <v>566</v>
      </c>
      <c r="E126" s="19">
        <f>I126+N126+P126+V126+X126</f>
        <v>566</v>
      </c>
      <c r="F126" s="19">
        <f t="shared" si="28"/>
        <v>0</v>
      </c>
      <c r="G126" s="13" t="s">
        <v>163</v>
      </c>
      <c r="H126" s="19">
        <f t="shared" si="47"/>
        <v>566</v>
      </c>
      <c r="I126" s="20">
        <v>566</v>
      </c>
      <c r="J126" s="20">
        <v>541</v>
      </c>
      <c r="K126" s="20">
        <v>25</v>
      </c>
      <c r="L126" s="20"/>
      <c r="M126" s="21"/>
      <c r="N126" s="21"/>
      <c r="O126" s="21"/>
      <c r="P126" s="21"/>
      <c r="Q126" s="21"/>
      <c r="R126" s="22"/>
      <c r="S126" s="21"/>
      <c r="T126" s="21"/>
      <c r="U126" s="21"/>
      <c r="V126" s="21"/>
      <c r="W126" s="21"/>
      <c r="X126" s="21"/>
    </row>
    <row r="127" spans="1:24" ht="24">
      <c r="A127" s="35"/>
      <c r="B127" s="28" t="s">
        <v>216</v>
      </c>
      <c r="C127" s="9" t="s">
        <v>140</v>
      </c>
      <c r="D127" s="19">
        <f t="shared" si="39"/>
        <v>592</v>
      </c>
      <c r="E127" s="19">
        <f>I127+N127+P127+V127+X127</f>
        <v>592</v>
      </c>
      <c r="F127" s="19">
        <f t="shared" si="28"/>
        <v>0</v>
      </c>
      <c r="G127" s="13" t="s">
        <v>162</v>
      </c>
      <c r="H127" s="19">
        <f t="shared" si="47"/>
        <v>592</v>
      </c>
      <c r="I127" s="20">
        <v>592</v>
      </c>
      <c r="J127" s="20">
        <v>555</v>
      </c>
      <c r="K127" s="20">
        <v>37</v>
      </c>
      <c r="L127" s="20"/>
      <c r="M127" s="21"/>
      <c r="N127" s="21"/>
      <c r="O127" s="21"/>
      <c r="P127" s="21"/>
      <c r="Q127" s="21"/>
      <c r="R127" s="22"/>
      <c r="S127" s="21"/>
      <c r="T127" s="21"/>
      <c r="U127" s="21"/>
      <c r="V127" s="21"/>
      <c r="W127" s="21"/>
      <c r="X127" s="21"/>
    </row>
    <row r="128" spans="1:24" ht="24">
      <c r="A128" s="35"/>
      <c r="B128" s="7" t="s">
        <v>216</v>
      </c>
      <c r="C128" s="10"/>
      <c r="D128" s="19">
        <f t="shared" si="39"/>
        <v>1032.4000000000001</v>
      </c>
      <c r="E128" s="19">
        <f>I128+N128+P128+V128+X128</f>
        <v>940</v>
      </c>
      <c r="F128" s="19">
        <f t="shared" si="28"/>
        <v>92.4</v>
      </c>
      <c r="G128" s="13"/>
      <c r="H128" s="19"/>
      <c r="I128" s="29"/>
      <c r="J128" s="29"/>
      <c r="K128" s="29"/>
      <c r="L128" s="23" t="s">
        <v>179</v>
      </c>
      <c r="M128" s="24">
        <f t="shared" ref="M128:M129" si="50">N128+O128+P128+Q128</f>
        <v>954</v>
      </c>
      <c r="N128" s="29">
        <v>201</v>
      </c>
      <c r="O128" s="29">
        <v>22</v>
      </c>
      <c r="P128" s="29">
        <v>667</v>
      </c>
      <c r="Q128" s="29">
        <v>64</v>
      </c>
      <c r="R128" s="22" t="s">
        <v>180</v>
      </c>
      <c r="S128" s="30">
        <f t="shared" ref="S128:S135" si="51">T128+U128+V128+W128+X128</f>
        <v>78.400000000000006</v>
      </c>
      <c r="T128" s="30">
        <v>6.4</v>
      </c>
      <c r="U128" s="30">
        <v>0</v>
      </c>
      <c r="V128" s="31">
        <v>61</v>
      </c>
      <c r="W128" s="31">
        <v>0</v>
      </c>
      <c r="X128" s="31">
        <v>11</v>
      </c>
    </row>
    <row r="129" spans="1:24" ht="24">
      <c r="A129" s="35"/>
      <c r="B129" s="7" t="s">
        <v>57</v>
      </c>
      <c r="C129" s="7"/>
      <c r="D129" s="19">
        <f t="shared" si="39"/>
        <v>503.78</v>
      </c>
      <c r="E129" s="19">
        <f>I129+N129+P129+V129+X129</f>
        <v>327</v>
      </c>
      <c r="F129" s="19">
        <f t="shared" si="28"/>
        <v>176.78</v>
      </c>
      <c r="G129" s="13"/>
      <c r="H129" s="19"/>
      <c r="I129" s="29"/>
      <c r="J129" s="29"/>
      <c r="K129" s="29"/>
      <c r="L129" s="23" t="s">
        <v>179</v>
      </c>
      <c r="M129" s="24">
        <f t="shared" si="50"/>
        <v>310</v>
      </c>
      <c r="N129" s="29">
        <v>25</v>
      </c>
      <c r="O129" s="29">
        <v>9</v>
      </c>
      <c r="P129" s="29">
        <v>178</v>
      </c>
      <c r="Q129" s="29">
        <v>98</v>
      </c>
      <c r="R129" s="22" t="s">
        <v>180</v>
      </c>
      <c r="S129" s="30">
        <f t="shared" si="51"/>
        <v>193.78</v>
      </c>
      <c r="T129" s="30">
        <v>19.78</v>
      </c>
      <c r="U129" s="30">
        <v>41</v>
      </c>
      <c r="V129" s="31">
        <v>94</v>
      </c>
      <c r="W129" s="31">
        <v>9</v>
      </c>
      <c r="X129" s="31">
        <v>30</v>
      </c>
    </row>
    <row r="130" spans="1:24" ht="24">
      <c r="A130" s="35"/>
      <c r="B130" s="7" t="s">
        <v>160</v>
      </c>
      <c r="C130" s="7"/>
      <c r="D130" s="19">
        <f t="shared" si="39"/>
        <v>53.980000000000004</v>
      </c>
      <c r="E130" s="19">
        <f>I130+N130+P130+V130+X130</f>
        <v>40</v>
      </c>
      <c r="F130" s="19">
        <f t="shared" si="28"/>
        <v>13.98</v>
      </c>
      <c r="G130" s="13"/>
      <c r="H130" s="19"/>
      <c r="I130" s="29"/>
      <c r="J130" s="29"/>
      <c r="K130" s="29"/>
      <c r="L130" s="29"/>
      <c r="M130" s="29"/>
      <c r="N130" s="29"/>
      <c r="O130" s="29"/>
      <c r="P130" s="29"/>
      <c r="Q130" s="29"/>
      <c r="R130" s="22" t="s">
        <v>180</v>
      </c>
      <c r="S130" s="30">
        <f t="shared" si="51"/>
        <v>53.980000000000004</v>
      </c>
      <c r="T130" s="30">
        <v>6.98</v>
      </c>
      <c r="U130" s="30">
        <v>5</v>
      </c>
      <c r="V130" s="31">
        <v>27</v>
      </c>
      <c r="W130" s="31">
        <v>2</v>
      </c>
      <c r="X130" s="31">
        <v>13</v>
      </c>
    </row>
    <row r="131" spans="1:24" ht="24">
      <c r="A131" s="35"/>
      <c r="B131" s="7" t="s">
        <v>58</v>
      </c>
      <c r="C131" s="7"/>
      <c r="D131" s="19">
        <f t="shared" si="39"/>
        <v>1678.1</v>
      </c>
      <c r="E131" s="19">
        <f>I131+N131+P131+V131+X131</f>
        <v>1104</v>
      </c>
      <c r="F131" s="19">
        <f t="shared" si="28"/>
        <v>574.1</v>
      </c>
      <c r="G131" s="13"/>
      <c r="H131" s="19"/>
      <c r="I131" s="29"/>
      <c r="J131" s="29"/>
      <c r="K131" s="29"/>
      <c r="L131" s="23" t="s">
        <v>179</v>
      </c>
      <c r="M131" s="24">
        <f t="shared" ref="M131:M137" si="52">N131+O131+P131+Q131</f>
        <v>1223</v>
      </c>
      <c r="N131" s="29">
        <v>176</v>
      </c>
      <c r="O131" s="29">
        <v>63</v>
      </c>
      <c r="P131" s="29">
        <v>633</v>
      </c>
      <c r="Q131" s="29">
        <v>351</v>
      </c>
      <c r="R131" s="22" t="s">
        <v>180</v>
      </c>
      <c r="S131" s="30">
        <f t="shared" si="51"/>
        <v>455.1</v>
      </c>
      <c r="T131" s="30">
        <v>44.1</v>
      </c>
      <c r="U131" s="30">
        <v>96</v>
      </c>
      <c r="V131" s="31">
        <v>231</v>
      </c>
      <c r="W131" s="31">
        <v>20</v>
      </c>
      <c r="X131" s="31">
        <v>64</v>
      </c>
    </row>
    <row r="132" spans="1:24" ht="24">
      <c r="A132" s="35"/>
      <c r="B132" s="7" t="s">
        <v>59</v>
      </c>
      <c r="C132" s="7"/>
      <c r="D132" s="19">
        <f t="shared" si="39"/>
        <v>1056.58</v>
      </c>
      <c r="E132" s="19">
        <f>I132+N132+P132+V132+X132</f>
        <v>750</v>
      </c>
      <c r="F132" s="19">
        <f t="shared" si="28"/>
        <v>306.58</v>
      </c>
      <c r="G132" s="13"/>
      <c r="H132" s="19"/>
      <c r="I132" s="29"/>
      <c r="J132" s="29"/>
      <c r="K132" s="29"/>
      <c r="L132" s="23" t="s">
        <v>179</v>
      </c>
      <c r="M132" s="24">
        <f t="shared" si="52"/>
        <v>783</v>
      </c>
      <c r="N132" s="29">
        <v>128</v>
      </c>
      <c r="O132" s="29">
        <v>28</v>
      </c>
      <c r="P132" s="29">
        <v>416</v>
      </c>
      <c r="Q132" s="29">
        <v>211</v>
      </c>
      <c r="R132" s="22" t="s">
        <v>180</v>
      </c>
      <c r="S132" s="30">
        <f t="shared" si="51"/>
        <v>273.58</v>
      </c>
      <c r="T132" s="30">
        <v>24.58</v>
      </c>
      <c r="U132" s="30">
        <v>35</v>
      </c>
      <c r="V132" s="31">
        <v>153</v>
      </c>
      <c r="W132" s="31">
        <v>8</v>
      </c>
      <c r="X132" s="31">
        <v>53</v>
      </c>
    </row>
    <row r="133" spans="1:24" ht="24">
      <c r="A133" s="35"/>
      <c r="B133" s="7" t="s">
        <v>60</v>
      </c>
      <c r="C133" s="7"/>
      <c r="D133" s="19">
        <f t="shared" si="39"/>
        <v>631.30999999999995</v>
      </c>
      <c r="E133" s="19">
        <f>I133+N133+P133+V133+X133</f>
        <v>464</v>
      </c>
      <c r="F133" s="19">
        <f t="shared" si="28"/>
        <v>167.31</v>
      </c>
      <c r="G133" s="13"/>
      <c r="H133" s="19"/>
      <c r="I133" s="29"/>
      <c r="J133" s="29"/>
      <c r="K133" s="29"/>
      <c r="L133" s="23" t="s">
        <v>179</v>
      </c>
      <c r="M133" s="24">
        <f t="shared" si="52"/>
        <v>401</v>
      </c>
      <c r="N133" s="29">
        <v>32</v>
      </c>
      <c r="O133" s="29">
        <v>6</v>
      </c>
      <c r="P133" s="29">
        <v>260</v>
      </c>
      <c r="Q133" s="29">
        <v>103</v>
      </c>
      <c r="R133" s="22" t="s">
        <v>180</v>
      </c>
      <c r="S133" s="30">
        <f t="shared" si="51"/>
        <v>230.31</v>
      </c>
      <c r="T133" s="30">
        <v>21.31</v>
      </c>
      <c r="U133" s="30">
        <v>30</v>
      </c>
      <c r="V133" s="31">
        <v>128</v>
      </c>
      <c r="W133" s="31">
        <v>7</v>
      </c>
      <c r="X133" s="31">
        <v>44</v>
      </c>
    </row>
    <row r="134" spans="1:24" ht="24">
      <c r="A134" s="35"/>
      <c r="B134" s="7" t="s">
        <v>61</v>
      </c>
      <c r="C134" s="7"/>
      <c r="D134" s="19">
        <f t="shared" si="39"/>
        <v>1228.57</v>
      </c>
      <c r="E134" s="19">
        <f>I134+N134+P134+V134+X134</f>
        <v>718</v>
      </c>
      <c r="F134" s="19">
        <f t="shared" si="28"/>
        <v>510.57</v>
      </c>
      <c r="G134" s="13"/>
      <c r="H134" s="19"/>
      <c r="I134" s="29"/>
      <c r="J134" s="29"/>
      <c r="K134" s="29"/>
      <c r="L134" s="23" t="s">
        <v>179</v>
      </c>
      <c r="M134" s="24">
        <f t="shared" si="52"/>
        <v>788</v>
      </c>
      <c r="N134" s="29">
        <v>70</v>
      </c>
      <c r="O134" s="29">
        <v>33</v>
      </c>
      <c r="P134" s="29">
        <v>389</v>
      </c>
      <c r="Q134" s="29">
        <v>296</v>
      </c>
      <c r="R134" s="22" t="s">
        <v>180</v>
      </c>
      <c r="S134" s="30">
        <f t="shared" si="51"/>
        <v>440.57</v>
      </c>
      <c r="T134" s="30">
        <v>45.57</v>
      </c>
      <c r="U134" s="30">
        <v>107</v>
      </c>
      <c r="V134" s="31">
        <v>193</v>
      </c>
      <c r="W134" s="31">
        <v>29</v>
      </c>
      <c r="X134" s="31">
        <v>66</v>
      </c>
    </row>
    <row r="135" spans="1:24" ht="24">
      <c r="A135" s="36"/>
      <c r="B135" s="7" t="s">
        <v>62</v>
      </c>
      <c r="C135" s="7"/>
      <c r="D135" s="19">
        <f t="shared" si="39"/>
        <v>2621.5</v>
      </c>
      <c r="E135" s="19">
        <f>I135+N135+P135+V135+X135</f>
        <v>1904</v>
      </c>
      <c r="F135" s="19">
        <f t="shared" si="28"/>
        <v>717.5</v>
      </c>
      <c r="G135" s="13"/>
      <c r="H135" s="19"/>
      <c r="I135" s="29"/>
      <c r="J135" s="29"/>
      <c r="K135" s="29"/>
      <c r="L135" s="23" t="s">
        <v>179</v>
      </c>
      <c r="M135" s="24">
        <f t="shared" si="52"/>
        <v>1671</v>
      </c>
      <c r="N135" s="29">
        <v>525</v>
      </c>
      <c r="O135" s="29">
        <v>121</v>
      </c>
      <c r="P135" s="29">
        <v>694</v>
      </c>
      <c r="Q135" s="29">
        <v>331</v>
      </c>
      <c r="R135" s="22" t="s">
        <v>180</v>
      </c>
      <c r="S135" s="30">
        <f t="shared" si="51"/>
        <v>950.5</v>
      </c>
      <c r="T135" s="30">
        <v>109.5</v>
      </c>
      <c r="U135" s="30">
        <v>113</v>
      </c>
      <c r="V135" s="31">
        <v>460</v>
      </c>
      <c r="W135" s="31">
        <v>43</v>
      </c>
      <c r="X135" s="31">
        <v>225</v>
      </c>
    </row>
    <row r="136" spans="1:24" s="5" customFormat="1">
      <c r="A136" s="34" t="s">
        <v>217</v>
      </c>
      <c r="B136" s="37" t="s">
        <v>218</v>
      </c>
      <c r="C136" s="38"/>
      <c r="D136" s="19">
        <f t="shared" si="39"/>
        <v>20266.510000000002</v>
      </c>
      <c r="E136" s="19">
        <f>I136+N136+P136+V136+X136</f>
        <v>14553</v>
      </c>
      <c r="F136" s="19">
        <f t="shared" ref="F136:F199" si="53">O136+Q136+T136+U136+W136</f>
        <v>5713.51</v>
      </c>
      <c r="G136" s="13"/>
      <c r="H136" s="19">
        <f t="shared" ref="H136:H140" si="54">I136</f>
        <v>1222</v>
      </c>
      <c r="I136" s="24">
        <f>J136+K136</f>
        <v>1222</v>
      </c>
      <c r="J136" s="24">
        <f>SUM(J138:J152)</f>
        <v>1115</v>
      </c>
      <c r="K136" s="24">
        <f>SUM(K138:K152)</f>
        <v>107</v>
      </c>
      <c r="L136" s="27"/>
      <c r="M136" s="24">
        <f t="shared" si="52"/>
        <v>13591</v>
      </c>
      <c r="N136" s="24">
        <f>SUM(N138:N152)</f>
        <v>1521</v>
      </c>
      <c r="O136" s="24">
        <f>SUM(O138:O152)</f>
        <v>395</v>
      </c>
      <c r="P136" s="24">
        <f>SUM(P138:P152)</f>
        <v>8050</v>
      </c>
      <c r="Q136" s="24">
        <f>SUM(Q138:Q152)</f>
        <v>3625</v>
      </c>
      <c r="R136" s="27"/>
      <c r="S136" s="24">
        <f t="shared" ref="S136:X136" si="55">SUM(S138:S152)</f>
        <v>5453.5099999999993</v>
      </c>
      <c r="T136" s="24">
        <f t="shared" si="55"/>
        <v>627.51</v>
      </c>
      <c r="U136" s="24">
        <f t="shared" si="55"/>
        <v>809</v>
      </c>
      <c r="V136" s="24">
        <f t="shared" si="55"/>
        <v>2595</v>
      </c>
      <c r="W136" s="24">
        <f t="shared" si="55"/>
        <v>257</v>
      </c>
      <c r="X136" s="24">
        <f t="shared" si="55"/>
        <v>1165</v>
      </c>
    </row>
    <row r="137" spans="1:24" ht="24">
      <c r="A137" s="35"/>
      <c r="B137" s="28" t="s">
        <v>219</v>
      </c>
      <c r="C137" s="6"/>
      <c r="D137" s="19">
        <f t="shared" si="39"/>
        <v>6290.8899999999994</v>
      </c>
      <c r="E137" s="19">
        <f>I137+N137+P137+V137+X137</f>
        <v>5095</v>
      </c>
      <c r="F137" s="19">
        <f t="shared" si="53"/>
        <v>1195.8899999999999</v>
      </c>
      <c r="G137" s="13"/>
      <c r="H137" s="19">
        <f t="shared" si="54"/>
        <v>1222</v>
      </c>
      <c r="I137" s="20">
        <f>SUM(I138:I143)</f>
        <v>1222</v>
      </c>
      <c r="J137" s="20">
        <f>SUM(J138:J143)</f>
        <v>1115</v>
      </c>
      <c r="K137" s="20">
        <f>SUM(K138:K143)</f>
        <v>107</v>
      </c>
      <c r="L137" s="23"/>
      <c r="M137" s="24">
        <f t="shared" si="52"/>
        <v>4448</v>
      </c>
      <c r="N137" s="20">
        <f>SUM(N138:N143)</f>
        <v>588</v>
      </c>
      <c r="O137" s="20">
        <f>SUM(O138:O143)</f>
        <v>136</v>
      </c>
      <c r="P137" s="20">
        <f>SUM(P138:P143)</f>
        <v>2832</v>
      </c>
      <c r="Q137" s="20">
        <f>SUM(Q138:Q143)</f>
        <v>892</v>
      </c>
      <c r="R137" s="23"/>
      <c r="S137" s="20">
        <f t="shared" ref="S137:X137" si="56">SUM(S138:S143)</f>
        <v>620.89</v>
      </c>
      <c r="T137" s="20">
        <f t="shared" si="56"/>
        <v>72.889999999999986</v>
      </c>
      <c r="U137" s="20">
        <f t="shared" si="56"/>
        <v>76</v>
      </c>
      <c r="V137" s="20">
        <f t="shared" si="56"/>
        <v>345</v>
      </c>
      <c r="W137" s="20">
        <f t="shared" si="56"/>
        <v>19</v>
      </c>
      <c r="X137" s="20">
        <f t="shared" si="56"/>
        <v>108</v>
      </c>
    </row>
    <row r="138" spans="1:24" ht="24">
      <c r="A138" s="35"/>
      <c r="B138" s="28" t="s">
        <v>220</v>
      </c>
      <c r="C138" s="6" t="s">
        <v>141</v>
      </c>
      <c r="D138" s="19">
        <f t="shared" si="39"/>
        <v>1084</v>
      </c>
      <c r="E138" s="19">
        <f>I138+N138+P138+V138+X138</f>
        <v>1084</v>
      </c>
      <c r="F138" s="19">
        <f t="shared" si="53"/>
        <v>0</v>
      </c>
      <c r="G138" s="13" t="s">
        <v>162</v>
      </c>
      <c r="H138" s="19">
        <f t="shared" si="54"/>
        <v>1084</v>
      </c>
      <c r="I138" s="20">
        <v>1084</v>
      </c>
      <c r="J138" s="20">
        <v>989</v>
      </c>
      <c r="K138" s="20">
        <v>95</v>
      </c>
      <c r="L138" s="20"/>
      <c r="M138" s="21"/>
      <c r="N138" s="21"/>
      <c r="O138" s="21"/>
      <c r="P138" s="21"/>
      <c r="Q138" s="21"/>
      <c r="R138" s="22"/>
      <c r="S138" s="21"/>
      <c r="T138" s="21"/>
      <c r="U138" s="21"/>
      <c r="V138" s="21"/>
      <c r="W138" s="21"/>
      <c r="X138" s="21"/>
    </row>
    <row r="139" spans="1:24" ht="24">
      <c r="A139" s="35"/>
      <c r="B139" s="28" t="s">
        <v>220</v>
      </c>
      <c r="C139" s="6" t="s">
        <v>142</v>
      </c>
      <c r="D139" s="19">
        <f t="shared" si="39"/>
        <v>119</v>
      </c>
      <c r="E139" s="19">
        <f>I139+N139+P139+V139+X139</f>
        <v>119</v>
      </c>
      <c r="F139" s="19">
        <f t="shared" si="53"/>
        <v>0</v>
      </c>
      <c r="G139" s="13" t="s">
        <v>162</v>
      </c>
      <c r="H139" s="19">
        <f t="shared" si="54"/>
        <v>119</v>
      </c>
      <c r="I139" s="20">
        <v>119</v>
      </c>
      <c r="J139" s="20">
        <v>107</v>
      </c>
      <c r="K139" s="20">
        <v>12</v>
      </c>
      <c r="L139" s="20"/>
      <c r="M139" s="21"/>
      <c r="N139" s="21"/>
      <c r="O139" s="21"/>
      <c r="P139" s="21"/>
      <c r="Q139" s="21"/>
      <c r="R139" s="22"/>
      <c r="S139" s="21"/>
      <c r="T139" s="21"/>
      <c r="U139" s="21"/>
      <c r="V139" s="21"/>
      <c r="W139" s="21"/>
      <c r="X139" s="21"/>
    </row>
    <row r="140" spans="1:24" ht="24">
      <c r="A140" s="35"/>
      <c r="B140" s="28" t="s">
        <v>220</v>
      </c>
      <c r="C140" s="6" t="s">
        <v>143</v>
      </c>
      <c r="D140" s="19">
        <f t="shared" si="39"/>
        <v>19</v>
      </c>
      <c r="E140" s="19">
        <f>I140+N140+P140+V140+X140</f>
        <v>19</v>
      </c>
      <c r="F140" s="19">
        <f t="shared" si="53"/>
        <v>0</v>
      </c>
      <c r="G140" s="13" t="s">
        <v>163</v>
      </c>
      <c r="H140" s="19">
        <f t="shared" si="54"/>
        <v>19</v>
      </c>
      <c r="I140" s="20">
        <v>19</v>
      </c>
      <c r="J140" s="20">
        <v>19</v>
      </c>
      <c r="K140" s="20">
        <v>0</v>
      </c>
      <c r="L140" s="20"/>
      <c r="M140" s="21"/>
      <c r="N140" s="21"/>
      <c r="O140" s="21"/>
      <c r="P140" s="21"/>
      <c r="Q140" s="21"/>
      <c r="R140" s="22"/>
      <c r="S140" s="21"/>
      <c r="T140" s="21"/>
      <c r="U140" s="21"/>
      <c r="V140" s="21"/>
      <c r="W140" s="21"/>
      <c r="X140" s="21"/>
    </row>
    <row r="141" spans="1:24" ht="24">
      <c r="A141" s="35"/>
      <c r="B141" s="7" t="s">
        <v>220</v>
      </c>
      <c r="C141" s="7"/>
      <c r="D141" s="19">
        <f t="shared" si="39"/>
        <v>1871.7</v>
      </c>
      <c r="E141" s="19">
        <f>I141+N141+P141+V141+X141</f>
        <v>1728</v>
      </c>
      <c r="F141" s="19">
        <f t="shared" si="53"/>
        <v>143.69999999999999</v>
      </c>
      <c r="G141" s="13"/>
      <c r="H141" s="19"/>
      <c r="I141" s="29"/>
      <c r="J141" s="29"/>
      <c r="K141" s="29"/>
      <c r="L141" s="23" t="s">
        <v>179</v>
      </c>
      <c r="M141" s="24">
        <f>N141+O141+P141+Q141</f>
        <v>1654</v>
      </c>
      <c r="N141" s="29">
        <v>253</v>
      </c>
      <c r="O141" s="29">
        <v>20</v>
      </c>
      <c r="P141" s="29">
        <v>1282</v>
      </c>
      <c r="Q141" s="29">
        <v>99</v>
      </c>
      <c r="R141" s="22" t="s">
        <v>180</v>
      </c>
      <c r="S141" s="30">
        <f t="shared" ref="S141:S152" si="57">T141+U141+V141+W141+X141</f>
        <v>217.7</v>
      </c>
      <c r="T141" s="30">
        <v>24.7</v>
      </c>
      <c r="U141" s="30">
        <v>0</v>
      </c>
      <c r="V141" s="31">
        <v>151</v>
      </c>
      <c r="W141" s="31">
        <v>0</v>
      </c>
      <c r="X141" s="31">
        <v>42</v>
      </c>
    </row>
    <row r="142" spans="1:24" ht="24">
      <c r="A142" s="35"/>
      <c r="B142" s="7" t="s">
        <v>63</v>
      </c>
      <c r="C142" s="7"/>
      <c r="D142" s="19">
        <f t="shared" si="39"/>
        <v>2057.4</v>
      </c>
      <c r="E142" s="19">
        <f>I142+N142+P142+V142+X142</f>
        <v>1351</v>
      </c>
      <c r="F142" s="19">
        <f t="shared" si="53"/>
        <v>706.4</v>
      </c>
      <c r="G142" s="13"/>
      <c r="H142" s="19"/>
      <c r="I142" s="29"/>
      <c r="J142" s="29"/>
      <c r="K142" s="29"/>
      <c r="L142" s="23" t="s">
        <v>179</v>
      </c>
      <c r="M142" s="24">
        <f t="shared" ref="M142:M154" si="58">N142+O142+P142+Q142</f>
        <v>1836</v>
      </c>
      <c r="N142" s="29">
        <v>248</v>
      </c>
      <c r="O142" s="29">
        <v>90</v>
      </c>
      <c r="P142" s="29">
        <v>966</v>
      </c>
      <c r="Q142" s="29">
        <v>532</v>
      </c>
      <c r="R142" s="22" t="s">
        <v>180</v>
      </c>
      <c r="S142" s="30">
        <f t="shared" si="57"/>
        <v>221.4</v>
      </c>
      <c r="T142" s="30">
        <v>30.4</v>
      </c>
      <c r="U142" s="30">
        <v>41</v>
      </c>
      <c r="V142" s="31">
        <v>95</v>
      </c>
      <c r="W142" s="31">
        <v>13</v>
      </c>
      <c r="X142" s="31">
        <v>42</v>
      </c>
    </row>
    <row r="143" spans="1:24" ht="24">
      <c r="A143" s="35"/>
      <c r="B143" s="7" t="s">
        <v>64</v>
      </c>
      <c r="C143" s="7"/>
      <c r="D143" s="19">
        <f t="shared" si="39"/>
        <v>1139.79</v>
      </c>
      <c r="E143" s="19">
        <f>I143+N143+P143+V143+X143</f>
        <v>794</v>
      </c>
      <c r="F143" s="19">
        <f t="shared" si="53"/>
        <v>345.79</v>
      </c>
      <c r="G143" s="13"/>
      <c r="H143" s="19"/>
      <c r="I143" s="29"/>
      <c r="J143" s="29"/>
      <c r="K143" s="29"/>
      <c r="L143" s="23" t="s">
        <v>179</v>
      </c>
      <c r="M143" s="24">
        <f t="shared" si="58"/>
        <v>958</v>
      </c>
      <c r="N143" s="29">
        <v>87</v>
      </c>
      <c r="O143" s="29">
        <v>26</v>
      </c>
      <c r="P143" s="29">
        <v>584</v>
      </c>
      <c r="Q143" s="29">
        <v>261</v>
      </c>
      <c r="R143" s="22" t="s">
        <v>180</v>
      </c>
      <c r="S143" s="30">
        <f t="shared" si="57"/>
        <v>181.79</v>
      </c>
      <c r="T143" s="30">
        <v>17.79</v>
      </c>
      <c r="U143" s="30">
        <v>35</v>
      </c>
      <c r="V143" s="31">
        <v>99</v>
      </c>
      <c r="W143" s="31">
        <v>6</v>
      </c>
      <c r="X143" s="31">
        <v>24</v>
      </c>
    </row>
    <row r="144" spans="1:24" ht="24">
      <c r="A144" s="35"/>
      <c r="B144" s="7" t="s">
        <v>65</v>
      </c>
      <c r="C144" s="7"/>
      <c r="D144" s="19">
        <f t="shared" si="39"/>
        <v>943.93000000000006</v>
      </c>
      <c r="E144" s="19">
        <f>I144+N144+P144+V144+X144</f>
        <v>551</v>
      </c>
      <c r="F144" s="19">
        <f t="shared" si="53"/>
        <v>392.93</v>
      </c>
      <c r="G144" s="13"/>
      <c r="H144" s="19"/>
      <c r="I144" s="29"/>
      <c r="J144" s="29"/>
      <c r="K144" s="29"/>
      <c r="L144" s="23" t="s">
        <v>179</v>
      </c>
      <c r="M144" s="24">
        <f t="shared" si="58"/>
        <v>580</v>
      </c>
      <c r="N144" s="29">
        <v>50</v>
      </c>
      <c r="O144" s="29">
        <v>24</v>
      </c>
      <c r="P144" s="29">
        <v>288</v>
      </c>
      <c r="Q144" s="29">
        <v>218</v>
      </c>
      <c r="R144" s="22" t="s">
        <v>180</v>
      </c>
      <c r="S144" s="30">
        <f t="shared" si="57"/>
        <v>363.93</v>
      </c>
      <c r="T144" s="30">
        <v>44.93</v>
      </c>
      <c r="U144" s="30">
        <v>76</v>
      </c>
      <c r="V144" s="31">
        <v>146</v>
      </c>
      <c r="W144" s="31">
        <v>30</v>
      </c>
      <c r="X144" s="31">
        <v>67</v>
      </c>
    </row>
    <row r="145" spans="1:24" ht="24">
      <c r="A145" s="35"/>
      <c r="B145" s="7" t="s">
        <v>66</v>
      </c>
      <c r="C145" s="7"/>
      <c r="D145" s="19">
        <f t="shared" si="39"/>
        <v>1863.15</v>
      </c>
      <c r="E145" s="19">
        <f>I145+N145+P145+V145+X145</f>
        <v>1033</v>
      </c>
      <c r="F145" s="19">
        <f t="shared" si="53"/>
        <v>830.15</v>
      </c>
      <c r="G145" s="13"/>
      <c r="H145" s="19"/>
      <c r="I145" s="29"/>
      <c r="J145" s="29"/>
      <c r="K145" s="29"/>
      <c r="L145" s="23" t="s">
        <v>179</v>
      </c>
      <c r="M145" s="24">
        <f t="shared" si="58"/>
        <v>1394</v>
      </c>
      <c r="N145" s="29">
        <v>103</v>
      </c>
      <c r="O145" s="29">
        <v>48</v>
      </c>
      <c r="P145" s="29">
        <v>663</v>
      </c>
      <c r="Q145" s="29">
        <v>580</v>
      </c>
      <c r="R145" s="22" t="s">
        <v>180</v>
      </c>
      <c r="S145" s="30">
        <f t="shared" si="57"/>
        <v>469.15</v>
      </c>
      <c r="T145" s="30">
        <v>57.15</v>
      </c>
      <c r="U145" s="30">
        <v>108</v>
      </c>
      <c r="V145" s="31">
        <v>180</v>
      </c>
      <c r="W145" s="31">
        <v>37</v>
      </c>
      <c r="X145" s="31">
        <v>87</v>
      </c>
    </row>
    <row r="146" spans="1:24" ht="24">
      <c r="A146" s="35"/>
      <c r="B146" s="7" t="s">
        <v>67</v>
      </c>
      <c r="C146" s="7"/>
      <c r="D146" s="19">
        <f t="shared" si="39"/>
        <v>2305.15</v>
      </c>
      <c r="E146" s="19">
        <f>I146+N146+P146+V146+X146</f>
        <v>1631</v>
      </c>
      <c r="F146" s="19">
        <f t="shared" si="53"/>
        <v>674.15</v>
      </c>
      <c r="G146" s="13"/>
      <c r="H146" s="19"/>
      <c r="I146" s="29"/>
      <c r="J146" s="29"/>
      <c r="K146" s="29"/>
      <c r="L146" s="23" t="s">
        <v>179</v>
      </c>
      <c r="M146" s="24">
        <f t="shared" si="58"/>
        <v>1309</v>
      </c>
      <c r="N146" s="29">
        <v>123</v>
      </c>
      <c r="O146" s="29">
        <v>27</v>
      </c>
      <c r="P146" s="29">
        <v>800</v>
      </c>
      <c r="Q146" s="29">
        <v>359</v>
      </c>
      <c r="R146" s="22" t="s">
        <v>180</v>
      </c>
      <c r="S146" s="30">
        <f t="shared" si="57"/>
        <v>996.15</v>
      </c>
      <c r="T146" s="30">
        <v>97.15</v>
      </c>
      <c r="U146" s="30">
        <v>157</v>
      </c>
      <c r="V146" s="31">
        <v>514</v>
      </c>
      <c r="W146" s="31">
        <v>34</v>
      </c>
      <c r="X146" s="31">
        <v>194</v>
      </c>
    </row>
    <row r="147" spans="1:24" ht="24">
      <c r="A147" s="35"/>
      <c r="B147" s="7" t="s">
        <v>68</v>
      </c>
      <c r="C147" s="7"/>
      <c r="D147" s="19">
        <f t="shared" si="39"/>
        <v>1024.94</v>
      </c>
      <c r="E147" s="19">
        <f>I147+N147+P147+V147+X147</f>
        <v>734</v>
      </c>
      <c r="F147" s="19">
        <f t="shared" si="53"/>
        <v>290.94</v>
      </c>
      <c r="G147" s="13"/>
      <c r="H147" s="19"/>
      <c r="I147" s="29"/>
      <c r="J147" s="29"/>
      <c r="K147" s="29"/>
      <c r="L147" s="23" t="s">
        <v>179</v>
      </c>
      <c r="M147" s="24">
        <f t="shared" si="58"/>
        <v>568</v>
      </c>
      <c r="N147" s="29">
        <v>97</v>
      </c>
      <c r="O147" s="29">
        <v>21</v>
      </c>
      <c r="P147" s="29">
        <v>310</v>
      </c>
      <c r="Q147" s="29">
        <v>140</v>
      </c>
      <c r="R147" s="22" t="s">
        <v>180</v>
      </c>
      <c r="S147" s="30">
        <f t="shared" si="57"/>
        <v>456.94</v>
      </c>
      <c r="T147" s="30">
        <v>55.94</v>
      </c>
      <c r="U147" s="30">
        <v>52</v>
      </c>
      <c r="V147" s="31">
        <v>210</v>
      </c>
      <c r="W147" s="31">
        <v>22</v>
      </c>
      <c r="X147" s="31">
        <v>117</v>
      </c>
    </row>
    <row r="148" spans="1:24" ht="24">
      <c r="A148" s="35"/>
      <c r="B148" s="7" t="s">
        <v>69</v>
      </c>
      <c r="C148" s="7"/>
      <c r="D148" s="19">
        <f t="shared" si="39"/>
        <v>1930.06</v>
      </c>
      <c r="E148" s="19">
        <f>I148+N148+P148+V148+X148</f>
        <v>1371</v>
      </c>
      <c r="F148" s="19">
        <f t="shared" si="53"/>
        <v>559.05999999999995</v>
      </c>
      <c r="G148" s="13"/>
      <c r="H148" s="19"/>
      <c r="I148" s="29"/>
      <c r="J148" s="29"/>
      <c r="K148" s="29"/>
      <c r="L148" s="23" t="s">
        <v>179</v>
      </c>
      <c r="M148" s="24">
        <f t="shared" si="58"/>
        <v>1198</v>
      </c>
      <c r="N148" s="29">
        <v>139</v>
      </c>
      <c r="O148" s="29">
        <v>30</v>
      </c>
      <c r="P148" s="29">
        <v>710</v>
      </c>
      <c r="Q148" s="29">
        <v>319</v>
      </c>
      <c r="R148" s="22" t="s">
        <v>180</v>
      </c>
      <c r="S148" s="30">
        <f t="shared" si="57"/>
        <v>732.06</v>
      </c>
      <c r="T148" s="30">
        <v>88.06</v>
      </c>
      <c r="U148" s="30">
        <v>88</v>
      </c>
      <c r="V148" s="31">
        <v>343</v>
      </c>
      <c r="W148" s="31">
        <v>34</v>
      </c>
      <c r="X148" s="31">
        <v>179</v>
      </c>
    </row>
    <row r="149" spans="1:24" ht="24">
      <c r="A149" s="35"/>
      <c r="B149" s="7" t="s">
        <v>70</v>
      </c>
      <c r="C149" s="7"/>
      <c r="D149" s="19">
        <f t="shared" si="39"/>
        <v>1255.8800000000001</v>
      </c>
      <c r="E149" s="19">
        <f>I149+N149+P149+V149+X149</f>
        <v>915</v>
      </c>
      <c r="F149" s="19">
        <f t="shared" si="53"/>
        <v>340.88</v>
      </c>
      <c r="G149" s="13"/>
      <c r="H149" s="19"/>
      <c r="I149" s="29"/>
      <c r="J149" s="29"/>
      <c r="K149" s="29"/>
      <c r="L149" s="23" t="s">
        <v>179</v>
      </c>
      <c r="M149" s="24">
        <f t="shared" si="58"/>
        <v>1067</v>
      </c>
      <c r="N149" s="29">
        <v>91</v>
      </c>
      <c r="O149" s="29">
        <v>17</v>
      </c>
      <c r="P149" s="29">
        <v>686</v>
      </c>
      <c r="Q149" s="29">
        <v>273</v>
      </c>
      <c r="R149" s="22" t="s">
        <v>180</v>
      </c>
      <c r="S149" s="30">
        <f t="shared" si="57"/>
        <v>188.88</v>
      </c>
      <c r="T149" s="30">
        <v>18.88</v>
      </c>
      <c r="U149" s="30">
        <v>26</v>
      </c>
      <c r="V149" s="31">
        <v>99</v>
      </c>
      <c r="W149" s="31">
        <v>6</v>
      </c>
      <c r="X149" s="31">
        <v>39</v>
      </c>
    </row>
    <row r="150" spans="1:24" ht="24">
      <c r="A150" s="35"/>
      <c r="B150" s="7" t="s">
        <v>71</v>
      </c>
      <c r="C150" s="7"/>
      <c r="D150" s="19">
        <f t="shared" si="39"/>
        <v>1519.1100000000001</v>
      </c>
      <c r="E150" s="19">
        <f>I150+N150+P150+V150+X150</f>
        <v>1034</v>
      </c>
      <c r="F150" s="19">
        <f t="shared" si="53"/>
        <v>485.11</v>
      </c>
      <c r="G150" s="13"/>
      <c r="H150" s="19"/>
      <c r="I150" s="29"/>
      <c r="J150" s="29"/>
      <c r="K150" s="29"/>
      <c r="L150" s="23" t="s">
        <v>179</v>
      </c>
      <c r="M150" s="24">
        <f t="shared" si="58"/>
        <v>767</v>
      </c>
      <c r="N150" s="29">
        <v>91</v>
      </c>
      <c r="O150" s="29">
        <v>23</v>
      </c>
      <c r="P150" s="29">
        <v>409</v>
      </c>
      <c r="Q150" s="29">
        <v>244</v>
      </c>
      <c r="R150" s="22" t="s">
        <v>180</v>
      </c>
      <c r="S150" s="30">
        <f t="shared" si="57"/>
        <v>752.11</v>
      </c>
      <c r="T150" s="30">
        <v>90.11</v>
      </c>
      <c r="U150" s="30">
        <v>96</v>
      </c>
      <c r="V150" s="31">
        <v>353</v>
      </c>
      <c r="W150" s="31">
        <v>32</v>
      </c>
      <c r="X150" s="31">
        <v>181</v>
      </c>
    </row>
    <row r="151" spans="1:24" ht="24">
      <c r="A151" s="35"/>
      <c r="B151" s="7" t="s">
        <v>72</v>
      </c>
      <c r="C151" s="7"/>
      <c r="D151" s="19">
        <f t="shared" si="39"/>
        <v>534.5</v>
      </c>
      <c r="E151" s="19">
        <f>I151+N151+P151+V151+X151</f>
        <v>303</v>
      </c>
      <c r="F151" s="19">
        <f t="shared" si="53"/>
        <v>231.5</v>
      </c>
      <c r="G151" s="13"/>
      <c r="H151" s="19"/>
      <c r="I151" s="29"/>
      <c r="J151" s="29"/>
      <c r="K151" s="29"/>
      <c r="L151" s="23" t="s">
        <v>179</v>
      </c>
      <c r="M151" s="24">
        <f t="shared" si="58"/>
        <v>350</v>
      </c>
      <c r="N151" s="29">
        <v>66</v>
      </c>
      <c r="O151" s="29">
        <v>36</v>
      </c>
      <c r="P151" s="29">
        <v>133</v>
      </c>
      <c r="Q151" s="29">
        <v>115</v>
      </c>
      <c r="R151" s="22" t="s">
        <v>180</v>
      </c>
      <c r="S151" s="30">
        <f t="shared" si="57"/>
        <v>184.5</v>
      </c>
      <c r="T151" s="30">
        <v>21.5</v>
      </c>
      <c r="U151" s="30">
        <v>40</v>
      </c>
      <c r="V151" s="31">
        <v>67</v>
      </c>
      <c r="W151" s="31">
        <v>19</v>
      </c>
      <c r="X151" s="31">
        <v>37</v>
      </c>
    </row>
    <row r="152" spans="1:24" ht="24">
      <c r="A152" s="36"/>
      <c r="B152" s="7" t="s">
        <v>73</v>
      </c>
      <c r="C152" s="7"/>
      <c r="D152" s="19">
        <f t="shared" si="39"/>
        <v>2598.9</v>
      </c>
      <c r="E152" s="19">
        <f>I152+N152+P152+V152+X152</f>
        <v>1886</v>
      </c>
      <c r="F152" s="19">
        <f t="shared" si="53"/>
        <v>712.9</v>
      </c>
      <c r="G152" s="13"/>
      <c r="H152" s="19"/>
      <c r="I152" s="29"/>
      <c r="J152" s="29"/>
      <c r="K152" s="29"/>
      <c r="L152" s="23" t="s">
        <v>179</v>
      </c>
      <c r="M152" s="24">
        <f t="shared" si="58"/>
        <v>1910</v>
      </c>
      <c r="N152" s="29">
        <v>173</v>
      </c>
      <c r="O152" s="29">
        <v>33</v>
      </c>
      <c r="P152" s="29">
        <v>1219</v>
      </c>
      <c r="Q152" s="29">
        <v>485</v>
      </c>
      <c r="R152" s="22" t="s">
        <v>180</v>
      </c>
      <c r="S152" s="30">
        <f t="shared" si="57"/>
        <v>688.9</v>
      </c>
      <c r="T152" s="30">
        <v>80.900000000000006</v>
      </c>
      <c r="U152" s="30">
        <v>90</v>
      </c>
      <c r="V152" s="31">
        <v>338</v>
      </c>
      <c r="W152" s="31">
        <v>24</v>
      </c>
      <c r="X152" s="31">
        <v>156</v>
      </c>
    </row>
    <row r="153" spans="1:24" s="5" customFormat="1">
      <c r="A153" s="34" t="s">
        <v>221</v>
      </c>
      <c r="B153" s="37" t="s">
        <v>222</v>
      </c>
      <c r="C153" s="38"/>
      <c r="D153" s="19">
        <f t="shared" si="39"/>
        <v>14329.59</v>
      </c>
      <c r="E153" s="19">
        <f>I153+N153+P153+V153+X153</f>
        <v>10107</v>
      </c>
      <c r="F153" s="19">
        <f t="shared" si="53"/>
        <v>4222.59</v>
      </c>
      <c r="G153" s="13"/>
      <c r="H153" s="19">
        <f t="shared" ref="H153:H156" si="59">I153</f>
        <v>760</v>
      </c>
      <c r="I153" s="24">
        <f>J153+K153</f>
        <v>760</v>
      </c>
      <c r="J153" s="24">
        <f>SUM(J155:J168)</f>
        <v>677</v>
      </c>
      <c r="K153" s="24">
        <f t="shared" ref="K153:X153" si="60">SUM(K155:K168)</f>
        <v>83</v>
      </c>
      <c r="L153" s="27"/>
      <c r="M153" s="24">
        <f t="shared" si="58"/>
        <v>8617</v>
      </c>
      <c r="N153" s="24">
        <f t="shared" si="60"/>
        <v>1568</v>
      </c>
      <c r="O153" s="24">
        <f t="shared" si="60"/>
        <v>439</v>
      </c>
      <c r="P153" s="24">
        <f t="shared" si="60"/>
        <v>4535</v>
      </c>
      <c r="Q153" s="24">
        <f t="shared" si="60"/>
        <v>2075</v>
      </c>
      <c r="R153" s="27"/>
      <c r="S153" s="24">
        <f t="shared" si="60"/>
        <v>4952.59</v>
      </c>
      <c r="T153" s="24">
        <f t="shared" si="60"/>
        <v>512.58999999999992</v>
      </c>
      <c r="U153" s="24">
        <f t="shared" si="60"/>
        <v>940</v>
      </c>
      <c r="V153" s="24">
        <f t="shared" si="60"/>
        <v>2335</v>
      </c>
      <c r="W153" s="24">
        <f t="shared" si="60"/>
        <v>256</v>
      </c>
      <c r="X153" s="24">
        <f t="shared" si="60"/>
        <v>909</v>
      </c>
    </row>
    <row r="154" spans="1:24" ht="24">
      <c r="A154" s="35"/>
      <c r="B154" s="28" t="s">
        <v>223</v>
      </c>
      <c r="C154" s="9"/>
      <c r="D154" s="19">
        <f t="shared" si="39"/>
        <v>4120.9400000000005</v>
      </c>
      <c r="E154" s="19">
        <f>I154+N154+P154+V154+X154</f>
        <v>3477</v>
      </c>
      <c r="F154" s="19">
        <f t="shared" si="53"/>
        <v>643.94000000000005</v>
      </c>
      <c r="G154" s="13"/>
      <c r="H154" s="19">
        <f t="shared" si="59"/>
        <v>760</v>
      </c>
      <c r="I154" s="20">
        <f>SUM(I155:I159)</f>
        <v>760</v>
      </c>
      <c r="J154" s="20">
        <f t="shared" ref="J154:X154" si="61">SUM(J155:J159)</f>
        <v>677</v>
      </c>
      <c r="K154" s="20">
        <f t="shared" si="61"/>
        <v>83</v>
      </c>
      <c r="L154" s="23"/>
      <c r="M154" s="24">
        <f t="shared" si="58"/>
        <v>2825</v>
      </c>
      <c r="N154" s="20">
        <f t="shared" si="61"/>
        <v>417</v>
      </c>
      <c r="O154" s="20">
        <f t="shared" si="61"/>
        <v>59</v>
      </c>
      <c r="P154" s="20">
        <f t="shared" si="61"/>
        <v>1897</v>
      </c>
      <c r="Q154" s="20">
        <f t="shared" si="61"/>
        <v>452</v>
      </c>
      <c r="R154" s="23"/>
      <c r="S154" s="20">
        <f t="shared" si="61"/>
        <v>535.94000000000005</v>
      </c>
      <c r="T154" s="20">
        <f t="shared" si="61"/>
        <v>31.939999999999998</v>
      </c>
      <c r="U154" s="20">
        <f t="shared" si="61"/>
        <v>93</v>
      </c>
      <c r="V154" s="20">
        <f t="shared" si="61"/>
        <v>357</v>
      </c>
      <c r="W154" s="20">
        <f t="shared" si="61"/>
        <v>8</v>
      </c>
      <c r="X154" s="20">
        <f t="shared" si="61"/>
        <v>46</v>
      </c>
    </row>
    <row r="155" spans="1:24" ht="24">
      <c r="A155" s="35"/>
      <c r="B155" s="28" t="s">
        <v>224</v>
      </c>
      <c r="C155" s="9" t="s">
        <v>144</v>
      </c>
      <c r="D155" s="19">
        <f t="shared" si="39"/>
        <v>430</v>
      </c>
      <c r="E155" s="19">
        <f>I155+N155+P155+V155+X155</f>
        <v>430</v>
      </c>
      <c r="F155" s="19">
        <f t="shared" si="53"/>
        <v>0</v>
      </c>
      <c r="G155" s="13" t="s">
        <v>162</v>
      </c>
      <c r="H155" s="19">
        <f t="shared" si="59"/>
        <v>430</v>
      </c>
      <c r="I155" s="20">
        <v>430</v>
      </c>
      <c r="J155" s="20">
        <v>348</v>
      </c>
      <c r="K155" s="20">
        <v>82</v>
      </c>
      <c r="L155" s="20"/>
      <c r="M155" s="21"/>
      <c r="N155" s="21"/>
      <c r="O155" s="21"/>
      <c r="P155" s="21"/>
      <c r="Q155" s="21"/>
      <c r="R155" s="22"/>
      <c r="S155" s="21"/>
      <c r="T155" s="21"/>
      <c r="U155" s="21"/>
      <c r="V155" s="21"/>
      <c r="W155" s="21"/>
      <c r="X155" s="21"/>
    </row>
    <row r="156" spans="1:24" ht="24">
      <c r="A156" s="35"/>
      <c r="B156" s="28" t="s">
        <v>224</v>
      </c>
      <c r="C156" s="9" t="s">
        <v>145</v>
      </c>
      <c r="D156" s="19">
        <f t="shared" si="39"/>
        <v>330</v>
      </c>
      <c r="E156" s="19">
        <f>I156+N156+P156+V156+X156</f>
        <v>330</v>
      </c>
      <c r="F156" s="19">
        <f t="shared" si="53"/>
        <v>0</v>
      </c>
      <c r="G156" s="13" t="s">
        <v>163</v>
      </c>
      <c r="H156" s="19">
        <f t="shared" si="59"/>
        <v>330</v>
      </c>
      <c r="I156" s="20">
        <v>330</v>
      </c>
      <c r="J156" s="20">
        <v>329</v>
      </c>
      <c r="K156" s="20">
        <v>1</v>
      </c>
      <c r="L156" s="20"/>
      <c r="M156" s="21"/>
      <c r="N156" s="21"/>
      <c r="O156" s="21"/>
      <c r="P156" s="21"/>
      <c r="Q156" s="21"/>
      <c r="R156" s="22"/>
      <c r="S156" s="21"/>
      <c r="T156" s="21"/>
      <c r="U156" s="21"/>
      <c r="V156" s="21"/>
      <c r="W156" s="21"/>
      <c r="X156" s="21"/>
    </row>
    <row r="157" spans="1:24" ht="24">
      <c r="A157" s="35"/>
      <c r="B157" s="7" t="s">
        <v>224</v>
      </c>
      <c r="C157" s="10"/>
      <c r="D157" s="19">
        <f t="shared" ref="D157:D209" si="62">E157+F157</f>
        <v>1667.8600000000001</v>
      </c>
      <c r="E157" s="19">
        <f>I157+N157+P157+V157+X157</f>
        <v>1528</v>
      </c>
      <c r="F157" s="19">
        <f t="shared" si="53"/>
        <v>139.86000000000001</v>
      </c>
      <c r="G157" s="13"/>
      <c r="H157" s="19"/>
      <c r="I157" s="29"/>
      <c r="J157" s="29"/>
      <c r="K157" s="29"/>
      <c r="L157" s="23" t="s">
        <v>179</v>
      </c>
      <c r="M157" s="24">
        <f t="shared" ref="M157:M170" si="63">N157+O157+P157+Q157</f>
        <v>1546</v>
      </c>
      <c r="N157" s="29">
        <v>277</v>
      </c>
      <c r="O157" s="29">
        <v>18</v>
      </c>
      <c r="P157" s="29">
        <v>1139</v>
      </c>
      <c r="Q157" s="29">
        <v>112</v>
      </c>
      <c r="R157" s="22" t="s">
        <v>180</v>
      </c>
      <c r="S157" s="30">
        <f t="shared" ref="S157:S168" si="64">T157+U157+V157+W157+X157</f>
        <v>121.86</v>
      </c>
      <c r="T157" s="30">
        <v>9.86</v>
      </c>
      <c r="U157" s="30">
        <v>0</v>
      </c>
      <c r="V157" s="31">
        <v>98</v>
      </c>
      <c r="W157" s="31">
        <v>0</v>
      </c>
      <c r="X157" s="31">
        <v>14</v>
      </c>
    </row>
    <row r="158" spans="1:24" ht="24">
      <c r="A158" s="35"/>
      <c r="B158" s="7" t="s">
        <v>74</v>
      </c>
      <c r="C158" s="10"/>
      <c r="D158" s="19">
        <f t="shared" si="62"/>
        <v>927.75</v>
      </c>
      <c r="E158" s="19">
        <f>I158+N158+P158+V158+X158</f>
        <v>650</v>
      </c>
      <c r="F158" s="19">
        <f t="shared" si="53"/>
        <v>277.75</v>
      </c>
      <c r="G158" s="13"/>
      <c r="H158" s="19"/>
      <c r="I158" s="29"/>
      <c r="J158" s="29"/>
      <c r="K158" s="29"/>
      <c r="L158" s="23" t="s">
        <v>179</v>
      </c>
      <c r="M158" s="24">
        <f t="shared" si="63"/>
        <v>728</v>
      </c>
      <c r="N158" s="29">
        <v>80</v>
      </c>
      <c r="O158" s="29">
        <v>23</v>
      </c>
      <c r="P158" s="29">
        <v>431</v>
      </c>
      <c r="Q158" s="29">
        <v>194</v>
      </c>
      <c r="R158" s="22" t="s">
        <v>180</v>
      </c>
      <c r="S158" s="30">
        <f t="shared" si="64"/>
        <v>199.75</v>
      </c>
      <c r="T158" s="30">
        <v>10.75</v>
      </c>
      <c r="U158" s="30">
        <v>46</v>
      </c>
      <c r="V158" s="31">
        <v>124</v>
      </c>
      <c r="W158" s="31">
        <v>4</v>
      </c>
      <c r="X158" s="31">
        <v>15</v>
      </c>
    </row>
    <row r="159" spans="1:24" ht="24">
      <c r="A159" s="35"/>
      <c r="B159" s="7" t="s">
        <v>75</v>
      </c>
      <c r="C159" s="10"/>
      <c r="D159" s="19">
        <f t="shared" si="62"/>
        <v>765.33</v>
      </c>
      <c r="E159" s="19">
        <f>I159+N159+P159+V159+X159</f>
        <v>539</v>
      </c>
      <c r="F159" s="19">
        <f t="shared" si="53"/>
        <v>226.33</v>
      </c>
      <c r="G159" s="13"/>
      <c r="H159" s="19"/>
      <c r="I159" s="29"/>
      <c r="J159" s="29"/>
      <c r="K159" s="29"/>
      <c r="L159" s="23" t="s">
        <v>179</v>
      </c>
      <c r="M159" s="24">
        <f t="shared" si="63"/>
        <v>551</v>
      </c>
      <c r="N159" s="29">
        <v>60</v>
      </c>
      <c r="O159" s="29">
        <v>18</v>
      </c>
      <c r="P159" s="29">
        <v>327</v>
      </c>
      <c r="Q159" s="29">
        <v>146</v>
      </c>
      <c r="R159" s="22" t="s">
        <v>180</v>
      </c>
      <c r="S159" s="30">
        <f t="shared" si="64"/>
        <v>214.32999999999998</v>
      </c>
      <c r="T159" s="30">
        <v>11.33</v>
      </c>
      <c r="U159" s="30">
        <v>47</v>
      </c>
      <c r="V159" s="31">
        <v>135</v>
      </c>
      <c r="W159" s="31">
        <v>4</v>
      </c>
      <c r="X159" s="31">
        <v>17</v>
      </c>
    </row>
    <row r="160" spans="1:24" ht="24">
      <c r="A160" s="35"/>
      <c r="B160" s="7" t="s">
        <v>76</v>
      </c>
      <c r="C160" s="10"/>
      <c r="D160" s="19">
        <f t="shared" si="62"/>
        <v>660.67000000000007</v>
      </c>
      <c r="E160" s="19">
        <f>I160+N160+P160+V160+X160</f>
        <v>385</v>
      </c>
      <c r="F160" s="19">
        <f t="shared" si="53"/>
        <v>275.67</v>
      </c>
      <c r="G160" s="13"/>
      <c r="H160" s="19"/>
      <c r="I160" s="29"/>
      <c r="J160" s="29"/>
      <c r="K160" s="29"/>
      <c r="L160" s="23" t="s">
        <v>179</v>
      </c>
      <c r="M160" s="24">
        <f t="shared" si="63"/>
        <v>486</v>
      </c>
      <c r="N160" s="29">
        <v>38</v>
      </c>
      <c r="O160" s="29">
        <v>18</v>
      </c>
      <c r="P160" s="29">
        <v>244</v>
      </c>
      <c r="Q160" s="29">
        <v>186</v>
      </c>
      <c r="R160" s="22" t="s">
        <v>180</v>
      </c>
      <c r="S160" s="30">
        <f t="shared" si="64"/>
        <v>174.67000000000002</v>
      </c>
      <c r="T160" s="30">
        <v>20.67</v>
      </c>
      <c r="U160" s="30">
        <v>37</v>
      </c>
      <c r="V160" s="31">
        <v>71</v>
      </c>
      <c r="W160" s="31">
        <v>14</v>
      </c>
      <c r="X160" s="31">
        <v>32</v>
      </c>
    </row>
    <row r="161" spans="1:24" ht="24">
      <c r="A161" s="35"/>
      <c r="B161" s="7" t="s">
        <v>77</v>
      </c>
      <c r="C161" s="7"/>
      <c r="D161" s="19">
        <f t="shared" si="62"/>
        <v>1271.54</v>
      </c>
      <c r="E161" s="19">
        <f>I161+N161+P161+V161+X161</f>
        <v>746</v>
      </c>
      <c r="F161" s="19">
        <f t="shared" si="53"/>
        <v>525.54</v>
      </c>
      <c r="G161" s="13"/>
      <c r="H161" s="19"/>
      <c r="I161" s="29"/>
      <c r="J161" s="29"/>
      <c r="K161" s="29"/>
      <c r="L161" s="23" t="s">
        <v>179</v>
      </c>
      <c r="M161" s="24">
        <f t="shared" si="63"/>
        <v>804</v>
      </c>
      <c r="N161" s="29">
        <v>54</v>
      </c>
      <c r="O161" s="29">
        <v>25</v>
      </c>
      <c r="P161" s="29">
        <v>412</v>
      </c>
      <c r="Q161" s="29">
        <v>313</v>
      </c>
      <c r="R161" s="22" t="s">
        <v>180</v>
      </c>
      <c r="S161" s="30">
        <f t="shared" si="64"/>
        <v>467.53999999999996</v>
      </c>
      <c r="T161" s="30">
        <v>33.54</v>
      </c>
      <c r="U161" s="30">
        <v>132</v>
      </c>
      <c r="V161" s="31">
        <v>227</v>
      </c>
      <c r="W161" s="31">
        <v>22</v>
      </c>
      <c r="X161" s="31">
        <v>53</v>
      </c>
    </row>
    <row r="162" spans="1:24" ht="24">
      <c r="A162" s="35"/>
      <c r="B162" s="7" t="s">
        <v>78</v>
      </c>
      <c r="C162" s="7"/>
      <c r="D162" s="19">
        <f t="shared" si="62"/>
        <v>872.7</v>
      </c>
      <c r="E162" s="19">
        <f>I162+N162+P162+V162+X162</f>
        <v>643</v>
      </c>
      <c r="F162" s="19">
        <f t="shared" si="53"/>
        <v>229.7</v>
      </c>
      <c r="G162" s="13"/>
      <c r="H162" s="19"/>
      <c r="I162" s="29"/>
      <c r="J162" s="29"/>
      <c r="K162" s="29"/>
      <c r="L162" s="23" t="s">
        <v>179</v>
      </c>
      <c r="M162" s="24">
        <f t="shared" si="63"/>
        <v>532</v>
      </c>
      <c r="N162" s="29">
        <v>53</v>
      </c>
      <c r="O162" s="29">
        <v>10</v>
      </c>
      <c r="P162" s="29">
        <v>336</v>
      </c>
      <c r="Q162" s="29">
        <v>133</v>
      </c>
      <c r="R162" s="22" t="s">
        <v>180</v>
      </c>
      <c r="S162" s="30">
        <f t="shared" si="64"/>
        <v>340.7</v>
      </c>
      <c r="T162" s="30">
        <v>29.7</v>
      </c>
      <c r="U162" s="30">
        <v>48</v>
      </c>
      <c r="V162" s="31">
        <v>196</v>
      </c>
      <c r="W162" s="31">
        <v>9</v>
      </c>
      <c r="X162" s="31">
        <v>58</v>
      </c>
    </row>
    <row r="163" spans="1:24" ht="24">
      <c r="A163" s="35"/>
      <c r="B163" s="7" t="s">
        <v>79</v>
      </c>
      <c r="C163" s="7"/>
      <c r="D163" s="19">
        <f t="shared" si="62"/>
        <v>1971.6</v>
      </c>
      <c r="E163" s="19">
        <f>I163+N163+P163+V163+X163</f>
        <v>1108</v>
      </c>
      <c r="F163" s="19">
        <f t="shared" si="53"/>
        <v>863.6</v>
      </c>
      <c r="G163" s="13"/>
      <c r="H163" s="19"/>
      <c r="I163" s="29"/>
      <c r="J163" s="29"/>
      <c r="K163" s="29"/>
      <c r="L163" s="23" t="s">
        <v>179</v>
      </c>
      <c r="M163" s="24">
        <f t="shared" si="63"/>
        <v>1051</v>
      </c>
      <c r="N163" s="29">
        <v>268</v>
      </c>
      <c r="O163" s="29">
        <v>150</v>
      </c>
      <c r="P163" s="29">
        <v>340</v>
      </c>
      <c r="Q163" s="29">
        <v>293</v>
      </c>
      <c r="R163" s="22" t="s">
        <v>180</v>
      </c>
      <c r="S163" s="30">
        <f t="shared" si="64"/>
        <v>920.6</v>
      </c>
      <c r="T163" s="30">
        <v>105.6</v>
      </c>
      <c r="U163" s="30">
        <v>238</v>
      </c>
      <c r="V163" s="31">
        <v>345</v>
      </c>
      <c r="W163" s="31">
        <v>77</v>
      </c>
      <c r="X163" s="31">
        <v>155</v>
      </c>
    </row>
    <row r="164" spans="1:24" ht="24">
      <c r="A164" s="35"/>
      <c r="B164" s="7" t="s">
        <v>80</v>
      </c>
      <c r="C164" s="7"/>
      <c r="D164" s="19">
        <f t="shared" si="62"/>
        <v>611.05999999999995</v>
      </c>
      <c r="E164" s="19">
        <f>I164+N164+P164+V164+X164</f>
        <v>356</v>
      </c>
      <c r="F164" s="19">
        <f t="shared" si="53"/>
        <v>255.06</v>
      </c>
      <c r="G164" s="13"/>
      <c r="H164" s="19"/>
      <c r="I164" s="29"/>
      <c r="J164" s="29"/>
      <c r="K164" s="29"/>
      <c r="L164" s="23" t="s">
        <v>179</v>
      </c>
      <c r="M164" s="24">
        <f t="shared" si="63"/>
        <v>389</v>
      </c>
      <c r="N164" s="29">
        <v>25</v>
      </c>
      <c r="O164" s="29">
        <v>11</v>
      </c>
      <c r="P164" s="29">
        <v>200</v>
      </c>
      <c r="Q164" s="29">
        <v>153</v>
      </c>
      <c r="R164" s="22" t="s">
        <v>180</v>
      </c>
      <c r="S164" s="30">
        <f t="shared" si="64"/>
        <v>222.06</v>
      </c>
      <c r="T164" s="30">
        <v>21.06</v>
      </c>
      <c r="U164" s="30">
        <v>56</v>
      </c>
      <c r="V164" s="31">
        <v>98</v>
      </c>
      <c r="W164" s="31">
        <v>14</v>
      </c>
      <c r="X164" s="31">
        <v>33</v>
      </c>
    </row>
    <row r="165" spans="1:24" ht="24">
      <c r="A165" s="35"/>
      <c r="B165" s="7" t="s">
        <v>81</v>
      </c>
      <c r="C165" s="7"/>
      <c r="D165" s="19">
        <f t="shared" si="62"/>
        <v>662.99</v>
      </c>
      <c r="E165" s="19">
        <f>I165+N165+P165+V165+X165</f>
        <v>386</v>
      </c>
      <c r="F165" s="19">
        <f t="shared" si="53"/>
        <v>276.99</v>
      </c>
      <c r="G165" s="13"/>
      <c r="H165" s="19"/>
      <c r="I165" s="29"/>
      <c r="J165" s="29"/>
      <c r="K165" s="29"/>
      <c r="L165" s="23" t="s">
        <v>179</v>
      </c>
      <c r="M165" s="24">
        <f t="shared" si="63"/>
        <v>316</v>
      </c>
      <c r="N165" s="29">
        <v>29</v>
      </c>
      <c r="O165" s="29">
        <v>14</v>
      </c>
      <c r="P165" s="29">
        <v>155</v>
      </c>
      <c r="Q165" s="29">
        <v>118</v>
      </c>
      <c r="R165" s="22" t="s">
        <v>180</v>
      </c>
      <c r="S165" s="30">
        <f t="shared" si="64"/>
        <v>346.99</v>
      </c>
      <c r="T165" s="30">
        <v>36.99</v>
      </c>
      <c r="U165" s="30">
        <v>83</v>
      </c>
      <c r="V165" s="31">
        <v>145</v>
      </c>
      <c r="W165" s="31">
        <v>25</v>
      </c>
      <c r="X165" s="31">
        <v>57</v>
      </c>
    </row>
    <row r="166" spans="1:24" ht="24">
      <c r="A166" s="35"/>
      <c r="B166" s="7" t="s">
        <v>82</v>
      </c>
      <c r="C166" s="7"/>
      <c r="D166" s="19">
        <f t="shared" si="62"/>
        <v>1684.4099999999999</v>
      </c>
      <c r="E166" s="19">
        <f>I166+N166+P166+V166+X166</f>
        <v>1222</v>
      </c>
      <c r="F166" s="19">
        <f t="shared" si="53"/>
        <v>462.40999999999997</v>
      </c>
      <c r="G166" s="13"/>
      <c r="H166" s="19"/>
      <c r="I166" s="29"/>
      <c r="J166" s="29"/>
      <c r="K166" s="29"/>
      <c r="L166" s="23" t="s">
        <v>179</v>
      </c>
      <c r="M166" s="24">
        <f t="shared" si="63"/>
        <v>970</v>
      </c>
      <c r="N166" s="29">
        <v>307</v>
      </c>
      <c r="O166" s="29">
        <v>68</v>
      </c>
      <c r="P166" s="29">
        <v>411</v>
      </c>
      <c r="Q166" s="29">
        <v>184</v>
      </c>
      <c r="R166" s="22" t="s">
        <v>180</v>
      </c>
      <c r="S166" s="30">
        <f t="shared" si="64"/>
        <v>714.41</v>
      </c>
      <c r="T166" s="30">
        <v>81.41</v>
      </c>
      <c r="U166" s="30">
        <v>99</v>
      </c>
      <c r="V166" s="31">
        <v>338</v>
      </c>
      <c r="W166" s="31">
        <v>30</v>
      </c>
      <c r="X166" s="31">
        <v>166</v>
      </c>
    </row>
    <row r="167" spans="1:24" ht="24">
      <c r="A167" s="35"/>
      <c r="B167" s="7" t="s">
        <v>83</v>
      </c>
      <c r="C167" s="7"/>
      <c r="D167" s="19">
        <f t="shared" si="62"/>
        <v>810.18000000000006</v>
      </c>
      <c r="E167" s="19">
        <f>I167+N167+P167+V167+X167</f>
        <v>583</v>
      </c>
      <c r="F167" s="19">
        <f t="shared" si="53"/>
        <v>227.18</v>
      </c>
      <c r="G167" s="13"/>
      <c r="H167" s="19"/>
      <c r="I167" s="29"/>
      <c r="J167" s="29"/>
      <c r="K167" s="29"/>
      <c r="L167" s="23" t="s">
        <v>179</v>
      </c>
      <c r="M167" s="24">
        <f t="shared" si="63"/>
        <v>363</v>
      </c>
      <c r="N167" s="29">
        <v>113</v>
      </c>
      <c r="O167" s="29">
        <v>25</v>
      </c>
      <c r="P167" s="29">
        <v>155</v>
      </c>
      <c r="Q167" s="29">
        <v>70</v>
      </c>
      <c r="R167" s="22" t="s">
        <v>180</v>
      </c>
      <c r="S167" s="30">
        <f t="shared" si="64"/>
        <v>447.18</v>
      </c>
      <c r="T167" s="30">
        <v>58.18</v>
      </c>
      <c r="U167" s="30">
        <v>51</v>
      </c>
      <c r="V167" s="31">
        <v>191</v>
      </c>
      <c r="W167" s="31">
        <v>23</v>
      </c>
      <c r="X167" s="31">
        <v>124</v>
      </c>
    </row>
    <row r="168" spans="1:24" ht="24">
      <c r="A168" s="36"/>
      <c r="B168" s="7" t="s">
        <v>84</v>
      </c>
      <c r="C168" s="7"/>
      <c r="D168" s="19">
        <f t="shared" si="62"/>
        <v>1663.5</v>
      </c>
      <c r="E168" s="19">
        <f>I168+N168+P168+V168+X168</f>
        <v>1201</v>
      </c>
      <c r="F168" s="19">
        <f t="shared" si="53"/>
        <v>462.5</v>
      </c>
      <c r="G168" s="13"/>
      <c r="H168" s="19"/>
      <c r="I168" s="29"/>
      <c r="J168" s="29"/>
      <c r="K168" s="29"/>
      <c r="L168" s="23" t="s">
        <v>179</v>
      </c>
      <c r="M168" s="24">
        <f t="shared" si="63"/>
        <v>881</v>
      </c>
      <c r="N168" s="29">
        <v>264</v>
      </c>
      <c r="O168" s="29">
        <v>59</v>
      </c>
      <c r="P168" s="29">
        <v>385</v>
      </c>
      <c r="Q168" s="29">
        <v>173</v>
      </c>
      <c r="R168" s="22" t="s">
        <v>180</v>
      </c>
      <c r="S168" s="30">
        <f t="shared" si="64"/>
        <v>782.5</v>
      </c>
      <c r="T168" s="30">
        <v>93.5</v>
      </c>
      <c r="U168" s="30">
        <v>103</v>
      </c>
      <c r="V168" s="31">
        <v>367</v>
      </c>
      <c r="W168" s="31">
        <v>34</v>
      </c>
      <c r="X168" s="31">
        <v>185</v>
      </c>
    </row>
    <row r="169" spans="1:24" s="5" customFormat="1">
      <c r="A169" s="34" t="s">
        <v>225</v>
      </c>
      <c r="B169" s="37" t="s">
        <v>226</v>
      </c>
      <c r="C169" s="38"/>
      <c r="D169" s="19">
        <f t="shared" si="62"/>
        <v>15345.18</v>
      </c>
      <c r="E169" s="19">
        <f>I169+N169+P169+V169+X169</f>
        <v>11601</v>
      </c>
      <c r="F169" s="19">
        <f t="shared" si="53"/>
        <v>3744.1800000000003</v>
      </c>
      <c r="G169" s="13"/>
      <c r="H169" s="19">
        <f t="shared" ref="H169:H172" si="65">I169</f>
        <v>1449</v>
      </c>
      <c r="I169" s="24">
        <f>J169+K169</f>
        <v>1449</v>
      </c>
      <c r="J169" s="24">
        <f>SUM(J171:J178)</f>
        <v>1282</v>
      </c>
      <c r="K169" s="24">
        <f t="shared" ref="K169:X169" si="66">SUM(K171:K178)</f>
        <v>167</v>
      </c>
      <c r="L169" s="27"/>
      <c r="M169" s="24">
        <f t="shared" si="63"/>
        <v>8751</v>
      </c>
      <c r="N169" s="24">
        <f t="shared" si="66"/>
        <v>2293</v>
      </c>
      <c r="O169" s="24">
        <f t="shared" si="66"/>
        <v>520</v>
      </c>
      <c r="P169" s="24">
        <f t="shared" si="66"/>
        <v>4327</v>
      </c>
      <c r="Q169" s="24">
        <f t="shared" si="66"/>
        <v>1611</v>
      </c>
      <c r="R169" s="27"/>
      <c r="S169" s="24">
        <f t="shared" si="66"/>
        <v>5145.18</v>
      </c>
      <c r="T169" s="24">
        <f t="shared" si="66"/>
        <v>533.18000000000006</v>
      </c>
      <c r="U169" s="24">
        <f t="shared" si="66"/>
        <v>845</v>
      </c>
      <c r="V169" s="24">
        <f t="shared" si="66"/>
        <v>2621</v>
      </c>
      <c r="W169" s="24">
        <f t="shared" si="66"/>
        <v>235</v>
      </c>
      <c r="X169" s="24">
        <f t="shared" si="66"/>
        <v>911</v>
      </c>
    </row>
    <row r="170" spans="1:24" ht="24">
      <c r="A170" s="35"/>
      <c r="B170" s="28" t="s">
        <v>227</v>
      </c>
      <c r="C170" s="6"/>
      <c r="D170" s="19">
        <f t="shared" si="62"/>
        <v>4838.76</v>
      </c>
      <c r="E170" s="19">
        <f>I170+N170+P170+V170+X170</f>
        <v>4575</v>
      </c>
      <c r="F170" s="19">
        <f t="shared" si="53"/>
        <v>263.76</v>
      </c>
      <c r="G170" s="13"/>
      <c r="H170" s="19">
        <f t="shared" si="65"/>
        <v>1449</v>
      </c>
      <c r="I170" s="20">
        <f>I171+I172+I173+I174</f>
        <v>1449</v>
      </c>
      <c r="J170" s="20">
        <f>J171+J172+J173+J174</f>
        <v>1282</v>
      </c>
      <c r="K170" s="20">
        <f t="shared" ref="K170:X170" si="67">K171+K172+K173+K174</f>
        <v>167</v>
      </c>
      <c r="L170" s="23"/>
      <c r="M170" s="24">
        <f t="shared" si="63"/>
        <v>2881</v>
      </c>
      <c r="N170" s="20">
        <f t="shared" si="67"/>
        <v>880</v>
      </c>
      <c r="O170" s="20">
        <f t="shared" si="67"/>
        <v>38</v>
      </c>
      <c r="P170" s="20">
        <f t="shared" si="67"/>
        <v>1856</v>
      </c>
      <c r="Q170" s="20">
        <f t="shared" si="67"/>
        <v>107</v>
      </c>
      <c r="R170" s="23"/>
      <c r="S170" s="20">
        <f t="shared" si="67"/>
        <v>508.76</v>
      </c>
      <c r="T170" s="20">
        <f t="shared" si="67"/>
        <v>61.760000000000005</v>
      </c>
      <c r="U170" s="20">
        <f t="shared" si="67"/>
        <v>47</v>
      </c>
      <c r="V170" s="20">
        <f t="shared" si="67"/>
        <v>296</v>
      </c>
      <c r="W170" s="20">
        <f t="shared" si="67"/>
        <v>10</v>
      </c>
      <c r="X170" s="20">
        <f t="shared" si="67"/>
        <v>94</v>
      </c>
    </row>
    <row r="171" spans="1:24" ht="24">
      <c r="A171" s="35"/>
      <c r="B171" s="28" t="s">
        <v>228</v>
      </c>
      <c r="C171" s="6" t="s">
        <v>146</v>
      </c>
      <c r="D171" s="19">
        <f t="shared" si="62"/>
        <v>1042</v>
      </c>
      <c r="E171" s="19">
        <f>I171+N171+P171+V171+X171</f>
        <v>1042</v>
      </c>
      <c r="F171" s="19">
        <f t="shared" si="53"/>
        <v>0</v>
      </c>
      <c r="G171" s="13" t="s">
        <v>162</v>
      </c>
      <c r="H171" s="19">
        <f t="shared" si="65"/>
        <v>1042</v>
      </c>
      <c r="I171" s="20">
        <v>1042</v>
      </c>
      <c r="J171" s="20">
        <v>957</v>
      </c>
      <c r="K171" s="20">
        <v>85</v>
      </c>
      <c r="L171" s="20"/>
      <c r="M171" s="21"/>
      <c r="N171" s="21"/>
      <c r="O171" s="21"/>
      <c r="P171" s="21"/>
      <c r="Q171" s="21"/>
      <c r="R171" s="22"/>
      <c r="S171" s="21"/>
      <c r="T171" s="21"/>
      <c r="U171" s="21"/>
      <c r="V171" s="21"/>
      <c r="W171" s="21"/>
      <c r="X171" s="21"/>
    </row>
    <row r="172" spans="1:24" ht="24">
      <c r="A172" s="35"/>
      <c r="B172" s="28" t="s">
        <v>228</v>
      </c>
      <c r="C172" s="6" t="s">
        <v>147</v>
      </c>
      <c r="D172" s="19">
        <f t="shared" si="62"/>
        <v>407</v>
      </c>
      <c r="E172" s="19">
        <f>I172+N172+P172+V172+X172</f>
        <v>407</v>
      </c>
      <c r="F172" s="19">
        <f t="shared" si="53"/>
        <v>0</v>
      </c>
      <c r="G172" s="13" t="s">
        <v>162</v>
      </c>
      <c r="H172" s="19">
        <f t="shared" si="65"/>
        <v>407</v>
      </c>
      <c r="I172" s="20">
        <v>407</v>
      </c>
      <c r="J172" s="20">
        <v>325</v>
      </c>
      <c r="K172" s="20">
        <v>82</v>
      </c>
      <c r="L172" s="20"/>
      <c r="M172" s="21"/>
      <c r="N172" s="21"/>
      <c r="O172" s="21"/>
      <c r="P172" s="21"/>
      <c r="Q172" s="21"/>
      <c r="R172" s="22"/>
      <c r="S172" s="21"/>
      <c r="T172" s="21"/>
      <c r="U172" s="21"/>
      <c r="V172" s="21"/>
      <c r="W172" s="21"/>
      <c r="X172" s="21"/>
    </row>
    <row r="173" spans="1:24" ht="24">
      <c r="A173" s="35"/>
      <c r="B173" s="7" t="s">
        <v>228</v>
      </c>
      <c r="C173" s="7"/>
      <c r="D173" s="19">
        <f t="shared" si="62"/>
        <v>3134.38</v>
      </c>
      <c r="E173" s="19">
        <f>I173+N173+P173+V173+X173</f>
        <v>2955</v>
      </c>
      <c r="F173" s="19">
        <f t="shared" si="53"/>
        <v>179.38</v>
      </c>
      <c r="G173" s="13"/>
      <c r="H173" s="19"/>
      <c r="I173" s="29"/>
      <c r="J173" s="29"/>
      <c r="K173" s="29"/>
      <c r="L173" s="23" t="s">
        <v>179</v>
      </c>
      <c r="M173" s="24">
        <f>N173+O173+P173+Q173</f>
        <v>2881</v>
      </c>
      <c r="N173" s="29">
        <v>880</v>
      </c>
      <c r="O173" s="29">
        <v>38</v>
      </c>
      <c r="P173" s="29">
        <v>1856</v>
      </c>
      <c r="Q173" s="29">
        <v>107</v>
      </c>
      <c r="R173" s="22" t="s">
        <v>180</v>
      </c>
      <c r="S173" s="30">
        <f t="shared" ref="S173:S178" si="68">T173+U173+V173+W173+X173</f>
        <v>253.38</v>
      </c>
      <c r="T173" s="30">
        <v>32.380000000000003</v>
      </c>
      <c r="U173" s="30">
        <v>2</v>
      </c>
      <c r="V173" s="31">
        <v>169</v>
      </c>
      <c r="W173" s="31">
        <v>0</v>
      </c>
      <c r="X173" s="31">
        <v>50</v>
      </c>
    </row>
    <row r="174" spans="1:24" ht="24">
      <c r="A174" s="35"/>
      <c r="B174" s="7" t="s">
        <v>161</v>
      </c>
      <c r="C174" s="7"/>
      <c r="D174" s="19">
        <f t="shared" si="62"/>
        <v>255.38</v>
      </c>
      <c r="E174" s="19">
        <f>I174+N174+P174+V174+X174</f>
        <v>171</v>
      </c>
      <c r="F174" s="19">
        <f t="shared" si="53"/>
        <v>84.38</v>
      </c>
      <c r="G174" s="13"/>
      <c r="H174" s="19"/>
      <c r="I174" s="29"/>
      <c r="J174" s="29"/>
      <c r="K174" s="29"/>
      <c r="L174" s="29"/>
      <c r="M174" s="29"/>
      <c r="N174" s="29"/>
      <c r="O174" s="29"/>
      <c r="P174" s="29"/>
      <c r="Q174" s="29"/>
      <c r="R174" s="22" t="s">
        <v>180</v>
      </c>
      <c r="S174" s="30">
        <f t="shared" si="68"/>
        <v>255.38</v>
      </c>
      <c r="T174" s="30">
        <v>29.38</v>
      </c>
      <c r="U174" s="30">
        <v>45</v>
      </c>
      <c r="V174" s="31">
        <v>127</v>
      </c>
      <c r="W174" s="31">
        <v>10</v>
      </c>
      <c r="X174" s="31">
        <v>44</v>
      </c>
    </row>
    <row r="175" spans="1:24" ht="24">
      <c r="A175" s="35"/>
      <c r="B175" s="7" t="s">
        <v>85</v>
      </c>
      <c r="C175" s="7"/>
      <c r="D175" s="19">
        <f t="shared" si="62"/>
        <v>2783.85</v>
      </c>
      <c r="E175" s="19">
        <f>I175+N175+P175+V175+X175</f>
        <v>1581</v>
      </c>
      <c r="F175" s="19">
        <f t="shared" si="53"/>
        <v>1202.8499999999999</v>
      </c>
      <c r="G175" s="13"/>
      <c r="H175" s="19"/>
      <c r="I175" s="29"/>
      <c r="J175" s="29"/>
      <c r="K175" s="29"/>
      <c r="L175" s="23" t="s">
        <v>179</v>
      </c>
      <c r="M175" s="24">
        <f t="shared" ref="M175:M180" si="69">N175+O175+P175+Q175</f>
        <v>1451</v>
      </c>
      <c r="N175" s="29">
        <v>354</v>
      </c>
      <c r="O175" s="29">
        <v>198</v>
      </c>
      <c r="P175" s="29">
        <v>483</v>
      </c>
      <c r="Q175" s="29">
        <v>416</v>
      </c>
      <c r="R175" s="22" t="s">
        <v>180</v>
      </c>
      <c r="S175" s="30">
        <f t="shared" si="68"/>
        <v>1332.85</v>
      </c>
      <c r="T175" s="30">
        <v>158.85</v>
      </c>
      <c r="U175" s="30">
        <v>313</v>
      </c>
      <c r="V175" s="31">
        <v>517</v>
      </c>
      <c r="W175" s="31">
        <v>117</v>
      </c>
      <c r="X175" s="31">
        <v>227</v>
      </c>
    </row>
    <row r="176" spans="1:24" ht="24">
      <c r="A176" s="35"/>
      <c r="B176" s="7" t="s">
        <v>86</v>
      </c>
      <c r="C176" s="7"/>
      <c r="D176" s="19">
        <f t="shared" si="62"/>
        <v>2508.6</v>
      </c>
      <c r="E176" s="19">
        <f>I176+N176+P176+V176+X176</f>
        <v>1666</v>
      </c>
      <c r="F176" s="19">
        <f t="shared" si="53"/>
        <v>842.6</v>
      </c>
      <c r="G176" s="13"/>
      <c r="H176" s="19"/>
      <c r="I176" s="29"/>
      <c r="J176" s="29"/>
      <c r="K176" s="29"/>
      <c r="L176" s="23" t="s">
        <v>179</v>
      </c>
      <c r="M176" s="24">
        <f t="shared" si="69"/>
        <v>2057</v>
      </c>
      <c r="N176" s="29">
        <v>468</v>
      </c>
      <c r="O176" s="29">
        <v>153</v>
      </c>
      <c r="P176" s="29">
        <v>856</v>
      </c>
      <c r="Q176" s="29">
        <v>580</v>
      </c>
      <c r="R176" s="22" t="s">
        <v>180</v>
      </c>
      <c r="S176" s="30">
        <f t="shared" si="68"/>
        <v>451.6</v>
      </c>
      <c r="T176" s="30">
        <v>25.6</v>
      </c>
      <c r="U176" s="30">
        <v>77</v>
      </c>
      <c r="V176" s="31">
        <v>295</v>
      </c>
      <c r="W176" s="31">
        <v>7</v>
      </c>
      <c r="X176" s="31">
        <v>47</v>
      </c>
    </row>
    <row r="177" spans="1:24" ht="24">
      <c r="A177" s="35"/>
      <c r="B177" s="7" t="s">
        <v>87</v>
      </c>
      <c r="C177" s="7"/>
      <c r="D177" s="19">
        <f t="shared" si="62"/>
        <v>1994.6599999999999</v>
      </c>
      <c r="E177" s="19">
        <f>I177+N177+P177+V177+X177</f>
        <v>1444</v>
      </c>
      <c r="F177" s="19">
        <f t="shared" si="53"/>
        <v>550.66</v>
      </c>
      <c r="G177" s="13"/>
      <c r="H177" s="19"/>
      <c r="I177" s="29"/>
      <c r="J177" s="29"/>
      <c r="K177" s="29"/>
      <c r="L177" s="23" t="s">
        <v>179</v>
      </c>
      <c r="M177" s="24">
        <f t="shared" si="69"/>
        <v>833</v>
      </c>
      <c r="N177" s="29">
        <v>109</v>
      </c>
      <c r="O177" s="29">
        <v>24</v>
      </c>
      <c r="P177" s="29">
        <v>483</v>
      </c>
      <c r="Q177" s="29">
        <v>217</v>
      </c>
      <c r="R177" s="22" t="s">
        <v>180</v>
      </c>
      <c r="S177" s="30">
        <f t="shared" si="68"/>
        <v>1161.6599999999999</v>
      </c>
      <c r="T177" s="30">
        <v>105.66</v>
      </c>
      <c r="U177" s="30">
        <v>166</v>
      </c>
      <c r="V177" s="31">
        <v>651</v>
      </c>
      <c r="W177" s="31">
        <v>38</v>
      </c>
      <c r="X177" s="31">
        <v>201</v>
      </c>
    </row>
    <row r="178" spans="1:24" ht="24">
      <c r="A178" s="36"/>
      <c r="B178" s="7" t="s">
        <v>88</v>
      </c>
      <c r="C178" s="7"/>
      <c r="D178" s="19">
        <f t="shared" si="62"/>
        <v>3219.31</v>
      </c>
      <c r="E178" s="19">
        <f>I178+N178+P178+V178+X178</f>
        <v>2335</v>
      </c>
      <c r="F178" s="19">
        <f t="shared" si="53"/>
        <v>884.31</v>
      </c>
      <c r="G178" s="13"/>
      <c r="H178" s="19"/>
      <c r="I178" s="29"/>
      <c r="J178" s="29"/>
      <c r="K178" s="29"/>
      <c r="L178" s="23" t="s">
        <v>179</v>
      </c>
      <c r="M178" s="24">
        <f t="shared" si="69"/>
        <v>1529</v>
      </c>
      <c r="N178" s="29">
        <v>482</v>
      </c>
      <c r="O178" s="29">
        <v>107</v>
      </c>
      <c r="P178" s="29">
        <v>649</v>
      </c>
      <c r="Q178" s="29">
        <v>291</v>
      </c>
      <c r="R178" s="22" t="s">
        <v>180</v>
      </c>
      <c r="S178" s="30">
        <f t="shared" si="68"/>
        <v>1690.31</v>
      </c>
      <c r="T178" s="30">
        <v>181.31</v>
      </c>
      <c r="U178" s="30">
        <v>242</v>
      </c>
      <c r="V178" s="31">
        <v>862</v>
      </c>
      <c r="W178" s="31">
        <v>63</v>
      </c>
      <c r="X178" s="31">
        <v>342</v>
      </c>
    </row>
    <row r="179" spans="1:24" s="5" customFormat="1">
      <c r="A179" s="34" t="s">
        <v>229</v>
      </c>
      <c r="B179" s="37" t="s">
        <v>230</v>
      </c>
      <c r="C179" s="38"/>
      <c r="D179" s="19">
        <f t="shared" si="62"/>
        <v>18062.62</v>
      </c>
      <c r="E179" s="19">
        <f>I179+N179+P179+V179+X179</f>
        <v>12948</v>
      </c>
      <c r="F179" s="19">
        <f t="shared" si="53"/>
        <v>5114.62</v>
      </c>
      <c r="G179" s="13"/>
      <c r="H179" s="19">
        <f t="shared" ref="H179:H182" si="70">I179</f>
        <v>637</v>
      </c>
      <c r="I179" s="24">
        <f>J179+K179</f>
        <v>637</v>
      </c>
      <c r="J179" s="24">
        <f>SUM(J181:J196)</f>
        <v>530</v>
      </c>
      <c r="K179" s="24">
        <f t="shared" ref="K179:X179" si="71">SUM(K181:K196)</f>
        <v>107</v>
      </c>
      <c r="L179" s="27"/>
      <c r="M179" s="24">
        <f t="shared" si="69"/>
        <v>11443</v>
      </c>
      <c r="N179" s="24">
        <f t="shared" si="71"/>
        <v>3416</v>
      </c>
      <c r="O179" s="24">
        <f t="shared" si="71"/>
        <v>888</v>
      </c>
      <c r="P179" s="24">
        <f t="shared" si="71"/>
        <v>4906</v>
      </c>
      <c r="Q179" s="24">
        <f t="shared" si="71"/>
        <v>2233</v>
      </c>
      <c r="R179" s="27"/>
      <c r="S179" s="24">
        <f t="shared" si="71"/>
        <v>5982.62</v>
      </c>
      <c r="T179" s="24">
        <f t="shared" si="71"/>
        <v>661.62</v>
      </c>
      <c r="U179" s="24">
        <f t="shared" si="71"/>
        <v>1029</v>
      </c>
      <c r="V179" s="24">
        <f t="shared" si="71"/>
        <v>2874</v>
      </c>
      <c r="W179" s="24">
        <f t="shared" si="71"/>
        <v>303</v>
      </c>
      <c r="X179" s="24">
        <f t="shared" si="71"/>
        <v>1115</v>
      </c>
    </row>
    <row r="180" spans="1:24" ht="24">
      <c r="A180" s="35"/>
      <c r="B180" s="28" t="s">
        <v>231</v>
      </c>
      <c r="C180" s="9"/>
      <c r="D180" s="19">
        <f t="shared" si="62"/>
        <v>4274.63</v>
      </c>
      <c r="E180" s="19">
        <f>I180+N180+P180+V180+X180</f>
        <v>3710</v>
      </c>
      <c r="F180" s="19">
        <f t="shared" si="53"/>
        <v>564.63</v>
      </c>
      <c r="G180" s="13"/>
      <c r="H180" s="19">
        <f t="shared" si="70"/>
        <v>637</v>
      </c>
      <c r="I180" s="20">
        <f>I181+I182+I183</f>
        <v>637</v>
      </c>
      <c r="J180" s="20">
        <f>J181+J182+J183+J184</f>
        <v>530</v>
      </c>
      <c r="K180" s="20">
        <f t="shared" ref="K180:X180" si="72">K181+K182+K183+K184</f>
        <v>107</v>
      </c>
      <c r="L180" s="23"/>
      <c r="M180" s="24">
        <f t="shared" si="69"/>
        <v>2769</v>
      </c>
      <c r="N180" s="20">
        <f t="shared" si="72"/>
        <v>983</v>
      </c>
      <c r="O180" s="20">
        <f t="shared" si="72"/>
        <v>135</v>
      </c>
      <c r="P180" s="20">
        <f t="shared" si="72"/>
        <v>1399</v>
      </c>
      <c r="Q180" s="20">
        <f t="shared" si="72"/>
        <v>252</v>
      </c>
      <c r="R180" s="23"/>
      <c r="S180" s="20">
        <f t="shared" si="72"/>
        <v>868.63</v>
      </c>
      <c r="T180" s="20">
        <f t="shared" si="72"/>
        <v>61.63</v>
      </c>
      <c r="U180" s="20">
        <f t="shared" si="72"/>
        <v>99</v>
      </c>
      <c r="V180" s="20">
        <f t="shared" si="72"/>
        <v>599</v>
      </c>
      <c r="W180" s="20">
        <f t="shared" si="72"/>
        <v>17</v>
      </c>
      <c r="X180" s="20">
        <f t="shared" si="72"/>
        <v>92</v>
      </c>
    </row>
    <row r="181" spans="1:24" ht="24">
      <c r="A181" s="35"/>
      <c r="B181" s="28" t="s">
        <v>232</v>
      </c>
      <c r="C181" s="9" t="s">
        <v>148</v>
      </c>
      <c r="D181" s="19">
        <f t="shared" si="62"/>
        <v>572</v>
      </c>
      <c r="E181" s="19">
        <f>I181+N181+P181+V181+X181</f>
        <v>572</v>
      </c>
      <c r="F181" s="19">
        <f t="shared" si="53"/>
        <v>0</v>
      </c>
      <c r="G181" s="13" t="s">
        <v>162</v>
      </c>
      <c r="H181" s="19">
        <f t="shared" si="70"/>
        <v>572</v>
      </c>
      <c r="I181" s="20">
        <v>572</v>
      </c>
      <c r="J181" s="20">
        <v>465</v>
      </c>
      <c r="K181" s="20">
        <v>107</v>
      </c>
      <c r="L181" s="20"/>
      <c r="M181" s="21"/>
      <c r="N181" s="21"/>
      <c r="O181" s="21"/>
      <c r="P181" s="21"/>
      <c r="Q181" s="21"/>
      <c r="R181" s="22"/>
      <c r="S181" s="21"/>
      <c r="T181" s="21"/>
      <c r="U181" s="21"/>
      <c r="V181" s="21"/>
      <c r="W181" s="21"/>
      <c r="X181" s="21"/>
    </row>
    <row r="182" spans="1:24" ht="24">
      <c r="A182" s="35"/>
      <c r="B182" s="28" t="s">
        <v>232</v>
      </c>
      <c r="C182" s="9" t="s">
        <v>149</v>
      </c>
      <c r="D182" s="19">
        <f t="shared" si="62"/>
        <v>65</v>
      </c>
      <c r="E182" s="19">
        <f>I182+N182+P182+V182+X182</f>
        <v>65</v>
      </c>
      <c r="F182" s="19">
        <f t="shared" si="53"/>
        <v>0</v>
      </c>
      <c r="G182" s="13" t="s">
        <v>162</v>
      </c>
      <c r="H182" s="19">
        <f t="shared" si="70"/>
        <v>65</v>
      </c>
      <c r="I182" s="20">
        <v>65</v>
      </c>
      <c r="J182" s="20">
        <v>65</v>
      </c>
      <c r="K182" s="20">
        <v>0</v>
      </c>
      <c r="L182" s="20"/>
      <c r="M182" s="21"/>
      <c r="N182" s="21"/>
      <c r="O182" s="21"/>
      <c r="P182" s="21"/>
      <c r="Q182" s="21"/>
      <c r="R182" s="22"/>
      <c r="S182" s="21"/>
      <c r="T182" s="21"/>
      <c r="U182" s="21"/>
      <c r="V182" s="21"/>
      <c r="W182" s="21"/>
      <c r="X182" s="21"/>
    </row>
    <row r="183" spans="1:24" ht="24">
      <c r="A183" s="35"/>
      <c r="B183" s="7" t="s">
        <v>232</v>
      </c>
      <c r="C183" s="10"/>
      <c r="D183" s="19">
        <f t="shared" si="62"/>
        <v>2641.46</v>
      </c>
      <c r="E183" s="19">
        <f>I183+N183+P183+V183+X183</f>
        <v>2437</v>
      </c>
      <c r="F183" s="19">
        <f t="shared" si="53"/>
        <v>204.46</v>
      </c>
      <c r="G183" s="13"/>
      <c r="H183" s="19"/>
      <c r="I183" s="29"/>
      <c r="J183" s="29"/>
      <c r="K183" s="29"/>
      <c r="L183" s="23" t="s">
        <v>179</v>
      </c>
      <c r="M183" s="24">
        <f t="shared" ref="M183:M198" si="73">N183+O183+P183+Q183</f>
        <v>2176</v>
      </c>
      <c r="N183" s="29">
        <v>820</v>
      </c>
      <c r="O183" s="29">
        <v>65</v>
      </c>
      <c r="P183" s="29">
        <v>1182</v>
      </c>
      <c r="Q183" s="29">
        <v>109</v>
      </c>
      <c r="R183" s="22" t="s">
        <v>180</v>
      </c>
      <c r="S183" s="30">
        <f t="shared" ref="S183:S196" si="74">T183+U183+V183+W183+X183</f>
        <v>465.46</v>
      </c>
      <c r="T183" s="30">
        <v>30.46</v>
      </c>
      <c r="U183" s="30">
        <v>0</v>
      </c>
      <c r="V183" s="31">
        <v>389</v>
      </c>
      <c r="W183" s="31">
        <v>0</v>
      </c>
      <c r="X183" s="31">
        <v>46</v>
      </c>
    </row>
    <row r="184" spans="1:24" ht="24">
      <c r="A184" s="35"/>
      <c r="B184" s="7" t="s">
        <v>89</v>
      </c>
      <c r="C184" s="7"/>
      <c r="D184" s="19">
        <f t="shared" si="62"/>
        <v>996.17000000000007</v>
      </c>
      <c r="E184" s="19">
        <f>I184+N184+P184+V184+X184</f>
        <v>636</v>
      </c>
      <c r="F184" s="19">
        <f t="shared" si="53"/>
        <v>360.17</v>
      </c>
      <c r="G184" s="13"/>
      <c r="H184" s="19"/>
      <c r="I184" s="29"/>
      <c r="J184" s="29"/>
      <c r="K184" s="29"/>
      <c r="L184" s="23" t="s">
        <v>179</v>
      </c>
      <c r="M184" s="24">
        <f t="shared" si="73"/>
        <v>593</v>
      </c>
      <c r="N184" s="29">
        <v>163</v>
      </c>
      <c r="O184" s="29">
        <v>70</v>
      </c>
      <c r="P184" s="29">
        <v>217</v>
      </c>
      <c r="Q184" s="29">
        <v>143</v>
      </c>
      <c r="R184" s="22" t="s">
        <v>180</v>
      </c>
      <c r="S184" s="30">
        <f t="shared" si="74"/>
        <v>403.17</v>
      </c>
      <c r="T184" s="30">
        <v>31.17</v>
      </c>
      <c r="U184" s="30">
        <v>99</v>
      </c>
      <c r="V184" s="31">
        <v>210</v>
      </c>
      <c r="W184" s="31">
        <v>17</v>
      </c>
      <c r="X184" s="31">
        <v>46</v>
      </c>
    </row>
    <row r="185" spans="1:24" ht="24">
      <c r="A185" s="35"/>
      <c r="B185" s="7" t="s">
        <v>90</v>
      </c>
      <c r="C185" s="7"/>
      <c r="D185" s="19">
        <f t="shared" si="62"/>
        <v>1772.19</v>
      </c>
      <c r="E185" s="19">
        <f>I185+N185+P185+V185+X185</f>
        <v>1289</v>
      </c>
      <c r="F185" s="19">
        <f t="shared" si="53"/>
        <v>483.19</v>
      </c>
      <c r="G185" s="13"/>
      <c r="H185" s="19"/>
      <c r="I185" s="29"/>
      <c r="J185" s="29"/>
      <c r="K185" s="29"/>
      <c r="L185" s="23" t="s">
        <v>179</v>
      </c>
      <c r="M185" s="24">
        <f t="shared" si="73"/>
        <v>1036</v>
      </c>
      <c r="N185" s="29">
        <v>329</v>
      </c>
      <c r="O185" s="29">
        <v>73</v>
      </c>
      <c r="P185" s="29">
        <v>438</v>
      </c>
      <c r="Q185" s="29">
        <v>196</v>
      </c>
      <c r="R185" s="22" t="s">
        <v>180</v>
      </c>
      <c r="S185" s="30">
        <f t="shared" si="74"/>
        <v>736.19</v>
      </c>
      <c r="T185" s="30">
        <v>88.19</v>
      </c>
      <c r="U185" s="30">
        <v>94</v>
      </c>
      <c r="V185" s="31">
        <v>346</v>
      </c>
      <c r="W185" s="31">
        <v>32</v>
      </c>
      <c r="X185" s="31">
        <v>176</v>
      </c>
    </row>
    <row r="186" spans="1:24" ht="24">
      <c r="A186" s="35"/>
      <c r="B186" s="7" t="s">
        <v>91</v>
      </c>
      <c r="C186" s="7"/>
      <c r="D186" s="19">
        <f t="shared" si="62"/>
        <v>750.35</v>
      </c>
      <c r="E186" s="19">
        <f>I186+N186+P186+V186+X186</f>
        <v>423</v>
      </c>
      <c r="F186" s="19">
        <f t="shared" si="53"/>
        <v>327.35000000000002</v>
      </c>
      <c r="G186" s="13"/>
      <c r="H186" s="19"/>
      <c r="I186" s="29"/>
      <c r="J186" s="29"/>
      <c r="K186" s="29"/>
      <c r="L186" s="23" t="s">
        <v>179</v>
      </c>
      <c r="M186" s="24">
        <f t="shared" si="73"/>
        <v>294</v>
      </c>
      <c r="N186" s="29">
        <v>82</v>
      </c>
      <c r="O186" s="29">
        <v>46</v>
      </c>
      <c r="P186" s="29">
        <v>89</v>
      </c>
      <c r="Q186" s="29">
        <v>77</v>
      </c>
      <c r="R186" s="22" t="s">
        <v>180</v>
      </c>
      <c r="S186" s="30">
        <f t="shared" si="74"/>
        <v>456.35</v>
      </c>
      <c r="T186" s="30">
        <v>52.35</v>
      </c>
      <c r="U186" s="30">
        <v>116</v>
      </c>
      <c r="V186" s="31">
        <v>180</v>
      </c>
      <c r="W186" s="31">
        <v>36</v>
      </c>
      <c r="X186" s="31">
        <v>72</v>
      </c>
    </row>
    <row r="187" spans="1:24" ht="24">
      <c r="A187" s="35"/>
      <c r="B187" s="7" t="s">
        <v>92</v>
      </c>
      <c r="C187" s="7"/>
      <c r="D187" s="19">
        <f t="shared" si="62"/>
        <v>2306.88</v>
      </c>
      <c r="E187" s="19">
        <f>I187+N187+P187+V187+X187</f>
        <v>1313</v>
      </c>
      <c r="F187" s="19">
        <f t="shared" si="53"/>
        <v>993.88</v>
      </c>
      <c r="G187" s="13"/>
      <c r="H187" s="19"/>
      <c r="I187" s="29"/>
      <c r="J187" s="29"/>
      <c r="K187" s="29"/>
      <c r="L187" s="23" t="s">
        <v>179</v>
      </c>
      <c r="M187" s="24">
        <f t="shared" si="73"/>
        <v>1421</v>
      </c>
      <c r="N187" s="29">
        <v>356</v>
      </c>
      <c r="O187" s="29">
        <v>199</v>
      </c>
      <c r="P187" s="29">
        <v>465</v>
      </c>
      <c r="Q187" s="29">
        <v>401</v>
      </c>
      <c r="R187" s="22" t="s">
        <v>180</v>
      </c>
      <c r="S187" s="30">
        <f t="shared" si="74"/>
        <v>885.88</v>
      </c>
      <c r="T187" s="30">
        <v>98.88</v>
      </c>
      <c r="U187" s="30">
        <v>223</v>
      </c>
      <c r="V187" s="31">
        <v>348</v>
      </c>
      <c r="W187" s="31">
        <v>72</v>
      </c>
      <c r="X187" s="31">
        <v>144</v>
      </c>
    </row>
    <row r="188" spans="1:24" ht="24">
      <c r="A188" s="35"/>
      <c r="B188" s="7" t="s">
        <v>93</v>
      </c>
      <c r="C188" s="7"/>
      <c r="D188" s="19">
        <f t="shared" si="62"/>
        <v>1044.67</v>
      </c>
      <c r="E188" s="19">
        <f>I188+N188+P188+V188+X188</f>
        <v>753</v>
      </c>
      <c r="F188" s="19">
        <f t="shared" si="53"/>
        <v>291.67</v>
      </c>
      <c r="G188" s="13"/>
      <c r="H188" s="19"/>
      <c r="I188" s="29"/>
      <c r="J188" s="29"/>
      <c r="K188" s="29"/>
      <c r="L188" s="23" t="s">
        <v>179</v>
      </c>
      <c r="M188" s="24">
        <f t="shared" si="73"/>
        <v>539</v>
      </c>
      <c r="N188" s="29">
        <v>158</v>
      </c>
      <c r="O188" s="29">
        <v>35</v>
      </c>
      <c r="P188" s="29">
        <v>239</v>
      </c>
      <c r="Q188" s="29">
        <v>107</v>
      </c>
      <c r="R188" s="22" t="s">
        <v>180</v>
      </c>
      <c r="S188" s="30">
        <f t="shared" si="74"/>
        <v>505.67</v>
      </c>
      <c r="T188" s="30">
        <v>60.67</v>
      </c>
      <c r="U188" s="30">
        <v>70</v>
      </c>
      <c r="V188" s="31">
        <v>244</v>
      </c>
      <c r="W188" s="31">
        <v>19</v>
      </c>
      <c r="X188" s="31">
        <v>112</v>
      </c>
    </row>
    <row r="189" spans="1:24" ht="24">
      <c r="A189" s="35"/>
      <c r="B189" s="7" t="s">
        <v>94</v>
      </c>
      <c r="C189" s="7"/>
      <c r="D189" s="19">
        <f t="shared" si="62"/>
        <v>757.34</v>
      </c>
      <c r="E189" s="19">
        <f>I189+N189+P189+V189+X189</f>
        <v>543</v>
      </c>
      <c r="F189" s="19">
        <f t="shared" si="53"/>
        <v>214.34</v>
      </c>
      <c r="G189" s="13"/>
      <c r="H189" s="19"/>
      <c r="I189" s="29"/>
      <c r="J189" s="29"/>
      <c r="K189" s="29"/>
      <c r="L189" s="23" t="s">
        <v>179</v>
      </c>
      <c r="M189" s="24">
        <f t="shared" si="73"/>
        <v>355</v>
      </c>
      <c r="N189" s="29">
        <v>118</v>
      </c>
      <c r="O189" s="29">
        <v>26</v>
      </c>
      <c r="P189" s="29">
        <v>146</v>
      </c>
      <c r="Q189" s="29">
        <v>65</v>
      </c>
      <c r="R189" s="22" t="s">
        <v>180</v>
      </c>
      <c r="S189" s="30">
        <f t="shared" si="74"/>
        <v>402.34000000000003</v>
      </c>
      <c r="T189" s="30">
        <v>49.34</v>
      </c>
      <c r="U189" s="30">
        <v>59</v>
      </c>
      <c r="V189" s="31">
        <v>188</v>
      </c>
      <c r="W189" s="31">
        <v>15</v>
      </c>
      <c r="X189" s="31">
        <v>91</v>
      </c>
    </row>
    <row r="190" spans="1:24" ht="24">
      <c r="A190" s="35"/>
      <c r="B190" s="7" t="s">
        <v>95</v>
      </c>
      <c r="C190" s="7"/>
      <c r="D190" s="19">
        <f t="shared" si="62"/>
        <v>2141.04</v>
      </c>
      <c r="E190" s="19">
        <f>I190+N190+P190+V190+X190</f>
        <v>1574</v>
      </c>
      <c r="F190" s="19">
        <f t="shared" si="53"/>
        <v>567.04</v>
      </c>
      <c r="G190" s="13"/>
      <c r="H190" s="19"/>
      <c r="I190" s="29"/>
      <c r="J190" s="29"/>
      <c r="K190" s="29"/>
      <c r="L190" s="23" t="s">
        <v>179</v>
      </c>
      <c r="M190" s="24">
        <f t="shared" si="73"/>
        <v>1842</v>
      </c>
      <c r="N190" s="29">
        <v>565</v>
      </c>
      <c r="O190" s="29">
        <v>126</v>
      </c>
      <c r="P190" s="29">
        <v>794</v>
      </c>
      <c r="Q190" s="29">
        <v>357</v>
      </c>
      <c r="R190" s="22" t="s">
        <v>180</v>
      </c>
      <c r="S190" s="30">
        <f t="shared" si="74"/>
        <v>299.03999999999996</v>
      </c>
      <c r="T190" s="30">
        <v>31.04</v>
      </c>
      <c r="U190" s="30">
        <v>42</v>
      </c>
      <c r="V190" s="31">
        <v>159</v>
      </c>
      <c r="W190" s="31">
        <v>11</v>
      </c>
      <c r="X190" s="31">
        <v>56</v>
      </c>
    </row>
    <row r="191" spans="1:24" ht="24">
      <c r="A191" s="35"/>
      <c r="B191" s="7" t="s">
        <v>96</v>
      </c>
      <c r="C191" s="7"/>
      <c r="D191" s="19">
        <f t="shared" si="62"/>
        <v>658.81</v>
      </c>
      <c r="E191" s="19">
        <f>I191+N191+P191+V191+X191</f>
        <v>370</v>
      </c>
      <c r="F191" s="19">
        <f t="shared" si="53"/>
        <v>288.81</v>
      </c>
      <c r="G191" s="13"/>
      <c r="H191" s="19"/>
      <c r="I191" s="29"/>
      <c r="J191" s="29"/>
      <c r="K191" s="29"/>
      <c r="L191" s="23" t="s">
        <v>179</v>
      </c>
      <c r="M191" s="24">
        <f t="shared" si="73"/>
        <v>397</v>
      </c>
      <c r="N191" s="29">
        <v>94</v>
      </c>
      <c r="O191" s="29">
        <v>52</v>
      </c>
      <c r="P191" s="29">
        <v>134</v>
      </c>
      <c r="Q191" s="29">
        <v>117</v>
      </c>
      <c r="R191" s="22" t="s">
        <v>180</v>
      </c>
      <c r="S191" s="30">
        <f t="shared" si="74"/>
        <v>261.81</v>
      </c>
      <c r="T191" s="30">
        <v>31.81</v>
      </c>
      <c r="U191" s="30">
        <v>66</v>
      </c>
      <c r="V191" s="31">
        <v>98</v>
      </c>
      <c r="W191" s="31">
        <v>22</v>
      </c>
      <c r="X191" s="31">
        <v>44</v>
      </c>
    </row>
    <row r="192" spans="1:24" ht="24">
      <c r="A192" s="35"/>
      <c r="B192" s="7" t="s">
        <v>97</v>
      </c>
      <c r="C192" s="7"/>
      <c r="D192" s="19">
        <f t="shared" si="62"/>
        <v>1015.44</v>
      </c>
      <c r="E192" s="19">
        <f>I192+N192+P192+V192+X192</f>
        <v>573</v>
      </c>
      <c r="F192" s="19">
        <f t="shared" si="53"/>
        <v>442.44</v>
      </c>
      <c r="G192" s="13"/>
      <c r="H192" s="19"/>
      <c r="I192" s="29"/>
      <c r="J192" s="29"/>
      <c r="K192" s="29"/>
      <c r="L192" s="23" t="s">
        <v>179</v>
      </c>
      <c r="M192" s="24">
        <f t="shared" si="73"/>
        <v>652</v>
      </c>
      <c r="N192" s="29">
        <v>100</v>
      </c>
      <c r="O192" s="29">
        <v>55</v>
      </c>
      <c r="P192" s="29">
        <v>267</v>
      </c>
      <c r="Q192" s="29">
        <v>230</v>
      </c>
      <c r="R192" s="22" t="s">
        <v>180</v>
      </c>
      <c r="S192" s="30">
        <f t="shared" si="74"/>
        <v>363.44</v>
      </c>
      <c r="T192" s="30">
        <v>37.44</v>
      </c>
      <c r="U192" s="30">
        <v>91</v>
      </c>
      <c r="V192" s="31">
        <v>151</v>
      </c>
      <c r="W192" s="31">
        <v>29</v>
      </c>
      <c r="X192" s="31">
        <v>55</v>
      </c>
    </row>
    <row r="193" spans="1:24" ht="24">
      <c r="A193" s="35"/>
      <c r="B193" s="7" t="s">
        <v>98</v>
      </c>
      <c r="C193" s="7"/>
      <c r="D193" s="19">
        <f t="shared" si="62"/>
        <v>116.34</v>
      </c>
      <c r="E193" s="19">
        <f>I193+N193+P193+V193+X193</f>
        <v>66</v>
      </c>
      <c r="F193" s="19">
        <f t="shared" si="53"/>
        <v>50.34</v>
      </c>
      <c r="G193" s="13"/>
      <c r="H193" s="19"/>
      <c r="I193" s="29"/>
      <c r="J193" s="29"/>
      <c r="K193" s="29"/>
      <c r="L193" s="23" t="s">
        <v>179</v>
      </c>
      <c r="M193" s="24">
        <f t="shared" si="73"/>
        <v>58</v>
      </c>
      <c r="N193" s="29">
        <v>7</v>
      </c>
      <c r="O193" s="29">
        <v>3</v>
      </c>
      <c r="P193" s="29">
        <v>26</v>
      </c>
      <c r="Q193" s="29">
        <v>22</v>
      </c>
      <c r="R193" s="22" t="s">
        <v>180</v>
      </c>
      <c r="S193" s="30">
        <f t="shared" si="74"/>
        <v>58.34</v>
      </c>
      <c r="T193" s="30">
        <v>6.34</v>
      </c>
      <c r="U193" s="30">
        <v>15</v>
      </c>
      <c r="V193" s="31">
        <v>24</v>
      </c>
      <c r="W193" s="31">
        <v>4</v>
      </c>
      <c r="X193" s="31">
        <v>9</v>
      </c>
    </row>
    <row r="194" spans="1:24" ht="24">
      <c r="A194" s="35"/>
      <c r="B194" s="7" t="s">
        <v>99</v>
      </c>
      <c r="C194" s="7"/>
      <c r="D194" s="19">
        <f t="shared" si="62"/>
        <v>1212.48</v>
      </c>
      <c r="E194" s="19">
        <f>I194+N194+P194+V194+X194</f>
        <v>882</v>
      </c>
      <c r="F194" s="19">
        <f t="shared" si="53"/>
        <v>330.48</v>
      </c>
      <c r="G194" s="13"/>
      <c r="H194" s="19"/>
      <c r="I194" s="29"/>
      <c r="J194" s="29"/>
      <c r="K194" s="29"/>
      <c r="L194" s="23" t="s">
        <v>179</v>
      </c>
      <c r="M194" s="24">
        <f t="shared" si="73"/>
        <v>732</v>
      </c>
      <c r="N194" s="29">
        <v>230</v>
      </c>
      <c r="O194" s="29">
        <v>51</v>
      </c>
      <c r="P194" s="29">
        <v>311</v>
      </c>
      <c r="Q194" s="29">
        <v>140</v>
      </c>
      <c r="R194" s="22" t="s">
        <v>180</v>
      </c>
      <c r="S194" s="30">
        <f t="shared" si="74"/>
        <v>480.48</v>
      </c>
      <c r="T194" s="30">
        <v>60.48</v>
      </c>
      <c r="U194" s="30">
        <v>59</v>
      </c>
      <c r="V194" s="31">
        <v>231</v>
      </c>
      <c r="W194" s="31">
        <v>20</v>
      </c>
      <c r="X194" s="31">
        <v>110</v>
      </c>
    </row>
    <row r="195" spans="1:24" ht="24">
      <c r="A195" s="35"/>
      <c r="B195" s="7" t="s">
        <v>100</v>
      </c>
      <c r="C195" s="7"/>
      <c r="D195" s="19">
        <f t="shared" si="62"/>
        <v>1236.74</v>
      </c>
      <c r="E195" s="19">
        <f>I195+N195+P195+V195+X195</f>
        <v>901</v>
      </c>
      <c r="F195" s="19">
        <f t="shared" si="53"/>
        <v>335.74</v>
      </c>
      <c r="G195" s="13"/>
      <c r="H195" s="19"/>
      <c r="I195" s="29"/>
      <c r="J195" s="29"/>
      <c r="K195" s="29"/>
      <c r="L195" s="23" t="s">
        <v>179</v>
      </c>
      <c r="M195" s="24">
        <f t="shared" si="73"/>
        <v>910</v>
      </c>
      <c r="N195" s="29">
        <v>272</v>
      </c>
      <c r="O195" s="29">
        <v>60</v>
      </c>
      <c r="P195" s="29">
        <v>399</v>
      </c>
      <c r="Q195" s="29">
        <v>179</v>
      </c>
      <c r="R195" s="22" t="s">
        <v>180</v>
      </c>
      <c r="S195" s="30">
        <f t="shared" si="74"/>
        <v>326.74</v>
      </c>
      <c r="T195" s="30">
        <v>39.74</v>
      </c>
      <c r="U195" s="30">
        <v>44</v>
      </c>
      <c r="V195" s="31">
        <v>157</v>
      </c>
      <c r="W195" s="31">
        <v>13</v>
      </c>
      <c r="X195" s="31">
        <v>73</v>
      </c>
    </row>
    <row r="196" spans="1:24" ht="24">
      <c r="A196" s="36"/>
      <c r="B196" s="7" t="s">
        <v>101</v>
      </c>
      <c r="C196" s="7"/>
      <c r="D196" s="19">
        <f t="shared" si="62"/>
        <v>775.71</v>
      </c>
      <c r="E196" s="19">
        <f>I196+N196+P196+V196+X196</f>
        <v>551</v>
      </c>
      <c r="F196" s="19">
        <f t="shared" si="53"/>
        <v>224.71</v>
      </c>
      <c r="G196" s="13"/>
      <c r="H196" s="19"/>
      <c r="I196" s="29"/>
      <c r="J196" s="29"/>
      <c r="K196" s="29"/>
      <c r="L196" s="23" t="s">
        <v>179</v>
      </c>
      <c r="M196" s="24">
        <f t="shared" si="73"/>
        <v>438</v>
      </c>
      <c r="N196" s="29">
        <v>122</v>
      </c>
      <c r="O196" s="29">
        <v>27</v>
      </c>
      <c r="P196" s="29">
        <v>199</v>
      </c>
      <c r="Q196" s="29">
        <v>90</v>
      </c>
      <c r="R196" s="22" t="s">
        <v>180</v>
      </c>
      <c r="S196" s="30">
        <f t="shared" si="74"/>
        <v>337.71000000000004</v>
      </c>
      <c r="T196" s="30">
        <v>43.71</v>
      </c>
      <c r="U196" s="30">
        <v>51</v>
      </c>
      <c r="V196" s="31">
        <v>149</v>
      </c>
      <c r="W196" s="31">
        <v>13</v>
      </c>
      <c r="X196" s="31">
        <v>81</v>
      </c>
    </row>
    <row r="197" spans="1:24" s="5" customFormat="1">
      <c r="A197" s="39" t="s">
        <v>233</v>
      </c>
      <c r="B197" s="37" t="s">
        <v>234</v>
      </c>
      <c r="C197" s="38"/>
      <c r="D197" s="19">
        <f t="shared" si="62"/>
        <v>14202.43</v>
      </c>
      <c r="E197" s="19">
        <f>I197+N197+P197+V197+X197</f>
        <v>11071</v>
      </c>
      <c r="F197" s="19">
        <f t="shared" si="53"/>
        <v>3131.43</v>
      </c>
      <c r="G197" s="13"/>
      <c r="H197" s="19">
        <f t="shared" ref="H197:H200" si="75">I197</f>
        <v>888</v>
      </c>
      <c r="I197" s="24">
        <f>J197+K197</f>
        <v>888</v>
      </c>
      <c r="J197" s="24">
        <f>SUM(J199:J209)</f>
        <v>830</v>
      </c>
      <c r="K197" s="24">
        <f t="shared" ref="K197:X197" si="76">SUM(K199:K209)</f>
        <v>58</v>
      </c>
      <c r="L197" s="27"/>
      <c r="M197" s="24">
        <f t="shared" si="73"/>
        <v>7582</v>
      </c>
      <c r="N197" s="24">
        <f t="shared" si="76"/>
        <v>2505</v>
      </c>
      <c r="O197" s="24">
        <f t="shared" si="76"/>
        <v>395</v>
      </c>
      <c r="P197" s="24">
        <f t="shared" si="76"/>
        <v>3536</v>
      </c>
      <c r="Q197" s="24">
        <f t="shared" si="76"/>
        <v>1146</v>
      </c>
      <c r="R197" s="27"/>
      <c r="S197" s="24">
        <f t="shared" si="76"/>
        <v>5732.43</v>
      </c>
      <c r="T197" s="24">
        <f t="shared" si="76"/>
        <v>743.43</v>
      </c>
      <c r="U197" s="24">
        <f t="shared" si="76"/>
        <v>602</v>
      </c>
      <c r="V197" s="24">
        <f t="shared" si="76"/>
        <v>2705</v>
      </c>
      <c r="W197" s="24">
        <f t="shared" si="76"/>
        <v>245</v>
      </c>
      <c r="X197" s="24">
        <f t="shared" si="76"/>
        <v>1437</v>
      </c>
    </row>
    <row r="198" spans="1:24">
      <c r="A198" s="40"/>
      <c r="B198" s="28" t="s">
        <v>235</v>
      </c>
      <c r="C198" s="9"/>
      <c r="D198" s="19">
        <f t="shared" si="62"/>
        <v>3481</v>
      </c>
      <c r="E198" s="19">
        <f>I198+N198+P198+V198+X198</f>
        <v>3481</v>
      </c>
      <c r="F198" s="19">
        <f t="shared" si="53"/>
        <v>0</v>
      </c>
      <c r="G198" s="13"/>
      <c r="H198" s="19">
        <f t="shared" si="75"/>
        <v>888</v>
      </c>
      <c r="I198" s="20">
        <f>I199+I200+I201</f>
        <v>888</v>
      </c>
      <c r="J198" s="20">
        <f t="shared" ref="J198:X198" si="77">J199+J200+J201</f>
        <v>830</v>
      </c>
      <c r="K198" s="20">
        <f t="shared" si="77"/>
        <v>58</v>
      </c>
      <c r="L198" s="23"/>
      <c r="M198" s="24">
        <f t="shared" si="73"/>
        <v>2197</v>
      </c>
      <c r="N198" s="20">
        <f t="shared" si="77"/>
        <v>905</v>
      </c>
      <c r="O198" s="20"/>
      <c r="P198" s="20">
        <f t="shared" si="77"/>
        <v>1292</v>
      </c>
      <c r="Q198" s="20"/>
      <c r="R198" s="23"/>
      <c r="S198" s="20">
        <f t="shared" si="77"/>
        <v>463.46</v>
      </c>
      <c r="T198" s="20"/>
      <c r="U198" s="20"/>
      <c r="V198" s="20">
        <f t="shared" si="77"/>
        <v>267</v>
      </c>
      <c r="W198" s="20"/>
      <c r="X198" s="20">
        <f t="shared" si="77"/>
        <v>129</v>
      </c>
    </row>
    <row r="199" spans="1:24" ht="24">
      <c r="A199" s="40"/>
      <c r="B199" s="28" t="s">
        <v>236</v>
      </c>
      <c r="C199" s="9" t="s">
        <v>150</v>
      </c>
      <c r="D199" s="19">
        <f t="shared" si="62"/>
        <v>653</v>
      </c>
      <c r="E199" s="19">
        <f>I199+N199+P199+V199+X199</f>
        <v>653</v>
      </c>
      <c r="F199" s="19">
        <f t="shared" si="53"/>
        <v>0</v>
      </c>
      <c r="G199" s="13" t="s">
        <v>162</v>
      </c>
      <c r="H199" s="19">
        <f t="shared" si="75"/>
        <v>653</v>
      </c>
      <c r="I199" s="20">
        <v>653</v>
      </c>
      <c r="J199" s="20">
        <v>601</v>
      </c>
      <c r="K199" s="20">
        <v>52</v>
      </c>
      <c r="L199" s="20"/>
      <c r="M199" s="21"/>
      <c r="N199" s="21"/>
      <c r="O199" s="21"/>
      <c r="P199" s="21"/>
      <c r="Q199" s="21"/>
      <c r="R199" s="22"/>
      <c r="S199" s="21"/>
      <c r="T199" s="21"/>
      <c r="U199" s="21"/>
      <c r="V199" s="21"/>
      <c r="W199" s="21"/>
      <c r="X199" s="21"/>
    </row>
    <row r="200" spans="1:24" ht="24">
      <c r="A200" s="40"/>
      <c r="B200" s="28" t="s">
        <v>236</v>
      </c>
      <c r="C200" s="9" t="s">
        <v>151</v>
      </c>
      <c r="D200" s="19">
        <f t="shared" si="62"/>
        <v>235</v>
      </c>
      <c r="E200" s="19">
        <f>I200+N200+P200+V200+X200</f>
        <v>235</v>
      </c>
      <c r="F200" s="19">
        <f t="shared" ref="F200:F209" si="78">O200+Q200+T200+U200+W200</f>
        <v>0</v>
      </c>
      <c r="G200" s="13" t="s">
        <v>163</v>
      </c>
      <c r="H200" s="19">
        <f t="shared" si="75"/>
        <v>235</v>
      </c>
      <c r="I200" s="20">
        <v>235</v>
      </c>
      <c r="J200" s="20">
        <v>229</v>
      </c>
      <c r="K200" s="20">
        <v>6</v>
      </c>
      <c r="L200" s="20"/>
      <c r="M200" s="21"/>
      <c r="N200" s="21"/>
      <c r="O200" s="21"/>
      <c r="P200" s="21"/>
      <c r="Q200" s="21"/>
      <c r="R200" s="22"/>
      <c r="S200" s="21"/>
      <c r="T200" s="21"/>
      <c r="U200" s="21"/>
      <c r="V200" s="21"/>
      <c r="W200" s="21"/>
      <c r="X200" s="21"/>
    </row>
    <row r="201" spans="1:24" ht="24">
      <c r="A201" s="40"/>
      <c r="B201" s="7" t="s">
        <v>236</v>
      </c>
      <c r="C201" s="10"/>
      <c r="D201" s="19">
        <f t="shared" si="62"/>
        <v>2735.46</v>
      </c>
      <c r="E201" s="19">
        <f>I201+N201+P201+V201+X201</f>
        <v>2593</v>
      </c>
      <c r="F201" s="19">
        <f t="shared" si="78"/>
        <v>142.45999999999998</v>
      </c>
      <c r="G201" s="13"/>
      <c r="H201" s="19"/>
      <c r="I201" s="29"/>
      <c r="J201" s="29"/>
      <c r="K201" s="29"/>
      <c r="L201" s="23" t="s">
        <v>179</v>
      </c>
      <c r="M201" s="24">
        <f t="shared" ref="M201:M209" si="79">N201+O201+P201+Q201</f>
        <v>2272</v>
      </c>
      <c r="N201" s="29">
        <v>905</v>
      </c>
      <c r="O201" s="29">
        <v>24</v>
      </c>
      <c r="P201" s="29">
        <v>1292</v>
      </c>
      <c r="Q201" s="29">
        <v>51</v>
      </c>
      <c r="R201" s="22" t="s">
        <v>180</v>
      </c>
      <c r="S201" s="30">
        <f t="shared" ref="S201:S209" si="80">T201+U201+V201+W201+X201</f>
        <v>463.46</v>
      </c>
      <c r="T201" s="30">
        <v>67.459999999999994</v>
      </c>
      <c r="U201" s="30">
        <v>0</v>
      </c>
      <c r="V201" s="31">
        <v>267</v>
      </c>
      <c r="W201" s="31">
        <v>0</v>
      </c>
      <c r="X201" s="31">
        <v>129</v>
      </c>
    </row>
    <row r="202" spans="1:24" ht="24">
      <c r="A202" s="40"/>
      <c r="B202" s="7" t="s">
        <v>102</v>
      </c>
      <c r="C202" s="7"/>
      <c r="D202" s="19">
        <f t="shared" si="62"/>
        <v>1364.23</v>
      </c>
      <c r="E202" s="19">
        <f>I202+N202+P202+V202+X202</f>
        <v>994</v>
      </c>
      <c r="F202" s="19">
        <f t="shared" si="78"/>
        <v>370.23</v>
      </c>
      <c r="G202" s="13"/>
      <c r="H202" s="19"/>
      <c r="I202" s="29"/>
      <c r="J202" s="29"/>
      <c r="K202" s="29"/>
      <c r="L202" s="23" t="s">
        <v>179</v>
      </c>
      <c r="M202" s="24">
        <f t="shared" si="79"/>
        <v>863</v>
      </c>
      <c r="N202" s="29">
        <v>252</v>
      </c>
      <c r="O202" s="29">
        <v>56</v>
      </c>
      <c r="P202" s="29">
        <v>383</v>
      </c>
      <c r="Q202" s="29">
        <v>172</v>
      </c>
      <c r="R202" s="22" t="s">
        <v>180</v>
      </c>
      <c r="S202" s="30">
        <f t="shared" si="80"/>
        <v>501.23</v>
      </c>
      <c r="T202" s="30">
        <v>55.23</v>
      </c>
      <c r="U202" s="30">
        <v>68</v>
      </c>
      <c r="V202" s="31">
        <v>246</v>
      </c>
      <c r="W202" s="31">
        <v>19</v>
      </c>
      <c r="X202" s="31">
        <v>113</v>
      </c>
    </row>
    <row r="203" spans="1:24" ht="24">
      <c r="A203" s="40"/>
      <c r="B203" s="7" t="s">
        <v>103</v>
      </c>
      <c r="C203" s="7"/>
      <c r="D203" s="19">
        <f t="shared" si="62"/>
        <v>1276.57</v>
      </c>
      <c r="E203" s="19">
        <f>I203+N203+P203+V203+X203</f>
        <v>933</v>
      </c>
      <c r="F203" s="19">
        <f t="shared" si="78"/>
        <v>343.57</v>
      </c>
      <c r="G203" s="13"/>
      <c r="H203" s="19"/>
      <c r="I203" s="29"/>
      <c r="J203" s="29"/>
      <c r="K203" s="29"/>
      <c r="L203" s="23" t="s">
        <v>179</v>
      </c>
      <c r="M203" s="24">
        <f t="shared" si="79"/>
        <v>733</v>
      </c>
      <c r="N203" s="29">
        <v>239</v>
      </c>
      <c r="O203" s="29">
        <v>53</v>
      </c>
      <c r="P203" s="29">
        <v>304</v>
      </c>
      <c r="Q203" s="29">
        <v>137</v>
      </c>
      <c r="R203" s="22" t="s">
        <v>180</v>
      </c>
      <c r="S203" s="30">
        <f t="shared" si="80"/>
        <v>543.56999999999994</v>
      </c>
      <c r="T203" s="30">
        <v>69.569999999999993</v>
      </c>
      <c r="U203" s="30">
        <v>60</v>
      </c>
      <c r="V203" s="31">
        <v>264</v>
      </c>
      <c r="W203" s="31">
        <v>24</v>
      </c>
      <c r="X203" s="31">
        <v>126</v>
      </c>
    </row>
    <row r="204" spans="1:24" ht="24">
      <c r="A204" s="40"/>
      <c r="B204" s="7" t="s">
        <v>104</v>
      </c>
      <c r="C204" s="7"/>
      <c r="D204" s="19">
        <f t="shared" si="62"/>
        <v>1409.44</v>
      </c>
      <c r="E204" s="19">
        <f>I204+N204+P204+V204+X204</f>
        <v>1028</v>
      </c>
      <c r="F204" s="19">
        <f t="shared" si="78"/>
        <v>381.44</v>
      </c>
      <c r="G204" s="13"/>
      <c r="H204" s="19"/>
      <c r="I204" s="29"/>
      <c r="J204" s="29"/>
      <c r="K204" s="29"/>
      <c r="L204" s="23" t="s">
        <v>179</v>
      </c>
      <c r="M204" s="24">
        <f t="shared" si="79"/>
        <v>703</v>
      </c>
      <c r="N204" s="29">
        <v>218</v>
      </c>
      <c r="O204" s="29">
        <v>49</v>
      </c>
      <c r="P204" s="29">
        <v>301</v>
      </c>
      <c r="Q204" s="29">
        <v>135</v>
      </c>
      <c r="R204" s="22" t="s">
        <v>180</v>
      </c>
      <c r="S204" s="30">
        <f t="shared" si="80"/>
        <v>706.44</v>
      </c>
      <c r="T204" s="30">
        <v>93.44</v>
      </c>
      <c r="U204" s="30">
        <v>69</v>
      </c>
      <c r="V204" s="31">
        <v>342</v>
      </c>
      <c r="W204" s="31">
        <v>35</v>
      </c>
      <c r="X204" s="31">
        <v>167</v>
      </c>
    </row>
    <row r="205" spans="1:24" ht="24">
      <c r="A205" s="40"/>
      <c r="B205" s="7" t="s">
        <v>105</v>
      </c>
      <c r="C205" s="7"/>
      <c r="D205" s="19">
        <f t="shared" si="62"/>
        <v>1110.3400000000001</v>
      </c>
      <c r="E205" s="19">
        <f>I205+N205+P205+V205+X205</f>
        <v>800</v>
      </c>
      <c r="F205" s="19">
        <f t="shared" si="78"/>
        <v>310.34000000000003</v>
      </c>
      <c r="G205" s="13"/>
      <c r="H205" s="19"/>
      <c r="I205" s="29"/>
      <c r="J205" s="29"/>
      <c r="K205" s="29"/>
      <c r="L205" s="23" t="s">
        <v>179</v>
      </c>
      <c r="M205" s="24">
        <f t="shared" si="79"/>
        <v>491</v>
      </c>
      <c r="N205" s="29">
        <v>155</v>
      </c>
      <c r="O205" s="29">
        <v>34</v>
      </c>
      <c r="P205" s="29">
        <v>208</v>
      </c>
      <c r="Q205" s="29">
        <v>94</v>
      </c>
      <c r="R205" s="22" t="s">
        <v>180</v>
      </c>
      <c r="S205" s="30">
        <f t="shared" si="80"/>
        <v>619.34</v>
      </c>
      <c r="T205" s="30">
        <v>78.34</v>
      </c>
      <c r="U205" s="30">
        <v>74</v>
      </c>
      <c r="V205" s="31">
        <v>270</v>
      </c>
      <c r="W205" s="31">
        <v>30</v>
      </c>
      <c r="X205" s="31">
        <v>167</v>
      </c>
    </row>
    <row r="206" spans="1:24" ht="24">
      <c r="A206" s="40"/>
      <c r="B206" s="7" t="s">
        <v>106</v>
      </c>
      <c r="C206" s="7"/>
      <c r="D206" s="19">
        <f t="shared" si="62"/>
        <v>1090.1399999999999</v>
      </c>
      <c r="E206" s="19">
        <f>I206+N206+P206+V206+X206</f>
        <v>782</v>
      </c>
      <c r="F206" s="19">
        <f t="shared" si="78"/>
        <v>308.14</v>
      </c>
      <c r="G206" s="13"/>
      <c r="H206" s="19"/>
      <c r="I206" s="29"/>
      <c r="J206" s="29"/>
      <c r="K206" s="29"/>
      <c r="L206" s="23" t="s">
        <v>179</v>
      </c>
      <c r="M206" s="24">
        <f t="shared" si="79"/>
        <v>433</v>
      </c>
      <c r="N206" s="29">
        <v>133</v>
      </c>
      <c r="O206" s="29">
        <v>30</v>
      </c>
      <c r="P206" s="29">
        <v>187</v>
      </c>
      <c r="Q206" s="29">
        <v>83</v>
      </c>
      <c r="R206" s="22" t="s">
        <v>180</v>
      </c>
      <c r="S206" s="30">
        <f t="shared" si="80"/>
        <v>657.14</v>
      </c>
      <c r="T206" s="30">
        <v>91.14</v>
      </c>
      <c r="U206" s="30">
        <v>73</v>
      </c>
      <c r="V206" s="31">
        <v>296</v>
      </c>
      <c r="W206" s="31">
        <v>31</v>
      </c>
      <c r="X206" s="31">
        <v>166</v>
      </c>
    </row>
    <row r="207" spans="1:24" ht="24">
      <c r="A207" s="40"/>
      <c r="B207" s="7" t="s">
        <v>108</v>
      </c>
      <c r="C207" s="7"/>
      <c r="D207" s="19">
        <f t="shared" si="62"/>
        <v>415.24</v>
      </c>
      <c r="E207" s="19">
        <f>I207+N207+P207+V207+X207</f>
        <v>302</v>
      </c>
      <c r="F207" s="19">
        <f t="shared" si="78"/>
        <v>113.24000000000001</v>
      </c>
      <c r="G207" s="13"/>
      <c r="H207" s="19"/>
      <c r="I207" s="29"/>
      <c r="J207" s="29"/>
      <c r="K207" s="29"/>
      <c r="L207" s="23" t="s">
        <v>179</v>
      </c>
      <c r="M207" s="24">
        <f t="shared" si="79"/>
        <v>110</v>
      </c>
      <c r="N207" s="29">
        <v>32</v>
      </c>
      <c r="O207" s="29">
        <v>7</v>
      </c>
      <c r="P207" s="29">
        <v>49</v>
      </c>
      <c r="Q207" s="29">
        <v>22</v>
      </c>
      <c r="R207" s="22" t="s">
        <v>180</v>
      </c>
      <c r="S207" s="30">
        <f t="shared" si="80"/>
        <v>305.24</v>
      </c>
      <c r="T207" s="30">
        <v>42.24</v>
      </c>
      <c r="U207" s="30">
        <v>26</v>
      </c>
      <c r="V207" s="31">
        <v>145</v>
      </c>
      <c r="W207" s="31">
        <v>16</v>
      </c>
      <c r="X207" s="31">
        <v>76</v>
      </c>
    </row>
    <row r="208" spans="1:24" ht="24">
      <c r="A208" s="40"/>
      <c r="B208" s="7" t="s">
        <v>107</v>
      </c>
      <c r="C208" s="7"/>
      <c r="D208" s="19">
        <f t="shared" si="62"/>
        <v>1801.62</v>
      </c>
      <c r="E208" s="19">
        <f>I208+N208+P208+V208+X208</f>
        <v>1282</v>
      </c>
      <c r="F208" s="19">
        <f t="shared" si="78"/>
        <v>519.62</v>
      </c>
      <c r="G208" s="13"/>
      <c r="H208" s="19"/>
      <c r="I208" s="29"/>
      <c r="J208" s="29"/>
      <c r="K208" s="29"/>
      <c r="L208" s="23" t="s">
        <v>179</v>
      </c>
      <c r="M208" s="24">
        <f t="shared" si="79"/>
        <v>775</v>
      </c>
      <c r="N208" s="29">
        <v>242</v>
      </c>
      <c r="O208" s="29">
        <v>54</v>
      </c>
      <c r="P208" s="29">
        <v>330</v>
      </c>
      <c r="Q208" s="29">
        <v>149</v>
      </c>
      <c r="R208" s="22" t="s">
        <v>180</v>
      </c>
      <c r="S208" s="30">
        <f t="shared" si="80"/>
        <v>1026.6199999999999</v>
      </c>
      <c r="T208" s="30">
        <v>138.62</v>
      </c>
      <c r="U208" s="30">
        <v>129</v>
      </c>
      <c r="V208" s="31">
        <v>433</v>
      </c>
      <c r="W208" s="31">
        <v>49</v>
      </c>
      <c r="X208" s="31">
        <v>277</v>
      </c>
    </row>
    <row r="209" spans="1:24" ht="24">
      <c r="A209" s="41"/>
      <c r="B209" s="7" t="s">
        <v>109</v>
      </c>
      <c r="C209" s="7"/>
      <c r="D209" s="19">
        <f t="shared" si="62"/>
        <v>2111.39</v>
      </c>
      <c r="E209" s="19">
        <f>I209+N209+P209+V209+X209</f>
        <v>1469</v>
      </c>
      <c r="F209" s="19">
        <f t="shared" si="78"/>
        <v>642.39</v>
      </c>
      <c r="G209" s="13"/>
      <c r="H209" s="19"/>
      <c r="I209" s="29"/>
      <c r="J209" s="29"/>
      <c r="K209" s="29"/>
      <c r="L209" s="23" t="s">
        <v>179</v>
      </c>
      <c r="M209" s="24">
        <f t="shared" si="79"/>
        <v>1202</v>
      </c>
      <c r="N209" s="29">
        <v>329</v>
      </c>
      <c r="O209" s="29">
        <v>88</v>
      </c>
      <c r="P209" s="29">
        <v>482</v>
      </c>
      <c r="Q209" s="29">
        <v>303</v>
      </c>
      <c r="R209" s="22" t="s">
        <v>180</v>
      </c>
      <c r="S209" s="30">
        <f t="shared" si="80"/>
        <v>909.39</v>
      </c>
      <c r="T209" s="30">
        <v>107.39</v>
      </c>
      <c r="U209" s="30">
        <v>103</v>
      </c>
      <c r="V209" s="31">
        <v>442</v>
      </c>
      <c r="W209" s="31">
        <v>41</v>
      </c>
      <c r="X209" s="31">
        <v>216</v>
      </c>
    </row>
  </sheetData>
  <sortState ref="J90:O139">
    <sortCondition ref="N90:N139"/>
  </sortState>
  <mergeCells count="52">
    <mergeCell ref="B41:C41"/>
    <mergeCell ref="B52:C52"/>
    <mergeCell ref="B72:C72"/>
    <mergeCell ref="B87:C87"/>
    <mergeCell ref="A41:A51"/>
    <mergeCell ref="A52:A71"/>
    <mergeCell ref="A72:A86"/>
    <mergeCell ref="A87:A100"/>
    <mergeCell ref="A101:A117"/>
    <mergeCell ref="A7:C7"/>
    <mergeCell ref="A8:A30"/>
    <mergeCell ref="B8:C8"/>
    <mergeCell ref="A31:A40"/>
    <mergeCell ref="B31:C31"/>
    <mergeCell ref="A2:X2"/>
    <mergeCell ref="A3:X3"/>
    <mergeCell ref="A4:A6"/>
    <mergeCell ref="B4:B6"/>
    <mergeCell ref="C4:C6"/>
    <mergeCell ref="D4:F4"/>
    <mergeCell ref="D5:D6"/>
    <mergeCell ref="E5:E6"/>
    <mergeCell ref="F5:F6"/>
    <mergeCell ref="G5:G6"/>
    <mergeCell ref="H5:H6"/>
    <mergeCell ref="U5:V5"/>
    <mergeCell ref="W5:X5"/>
    <mergeCell ref="G4:K4"/>
    <mergeCell ref="L4:Q4"/>
    <mergeCell ref="R4:X4"/>
    <mergeCell ref="I5:K5"/>
    <mergeCell ref="L5:L6"/>
    <mergeCell ref="M5:M6"/>
    <mergeCell ref="N5:O5"/>
    <mergeCell ref="P5:Q5"/>
    <mergeCell ref="R5:R6"/>
    <mergeCell ref="S5:S6"/>
    <mergeCell ref="B101:C101"/>
    <mergeCell ref="A118:A123"/>
    <mergeCell ref="B118:C118"/>
    <mergeCell ref="A124:A135"/>
    <mergeCell ref="B124:C124"/>
    <mergeCell ref="A179:A196"/>
    <mergeCell ref="B179:C179"/>
    <mergeCell ref="A197:A209"/>
    <mergeCell ref="B197:C197"/>
    <mergeCell ref="A136:A152"/>
    <mergeCell ref="B136:C136"/>
    <mergeCell ref="A153:A168"/>
    <mergeCell ref="B153:C153"/>
    <mergeCell ref="A169:A178"/>
    <mergeCell ref="B169:C169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学生资助分配表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何阳之[综合岗位] null</dc:creator>
  <cp:lastModifiedBy>陈琳姿 null</cp:lastModifiedBy>
  <cp:lastPrinted>2020-12-14T08:29:37Z</cp:lastPrinted>
  <dcterms:created xsi:type="dcterms:W3CDTF">2020-12-13T09:54:41Z</dcterms:created>
  <dcterms:modified xsi:type="dcterms:W3CDTF">2020-12-22T03:57:21Z</dcterms:modified>
</cp:coreProperties>
</file>